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10.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DieseArbeitsmappe" defaultThemeVersion="124226"/>
  <mc:AlternateContent xmlns:mc="http://schemas.openxmlformats.org/markup-compatibility/2006">
    <mc:Choice Requires="x15">
      <x15ac:absPath xmlns:x15ac="http://schemas.microsoft.com/office/spreadsheetml/2010/11/ac" url="E:\01_Dienstlich\03_EDV\SANA\Seminare\Excel_Sana\Fortgeschr\SVERWEIS_INDEX_VERGELICH\"/>
    </mc:Choice>
  </mc:AlternateContent>
  <xr:revisionPtr revIDLastSave="0" documentId="13_ncr:1_{36714289-263B-4F75-8043-158456478A04}" xr6:coauthVersionLast="47" xr6:coauthVersionMax="47" xr10:uidLastSave="{00000000-0000-0000-0000-000000000000}"/>
  <bookViews>
    <workbookView xWindow="-103" yWindow="-103" windowWidth="22149" windowHeight="11949" xr2:uid="{00000000-000D-0000-FFFF-FFFF00000000}"/>
  </bookViews>
  <sheets>
    <sheet name="Inhaltsverzeichnis" sheetId="5" r:id="rId1"/>
    <sheet name="PKW_mieten" sheetId="1" r:id="rId2"/>
    <sheet name="PKW_mieten-Lösung" sheetId="7" r:id="rId3"/>
    <sheet name="Personal_Daten" sheetId="4" r:id="rId4"/>
    <sheet name="Personal_Daten-Lösung" sheetId="8" r:id="rId5"/>
    <sheet name="Provision_berechnen" sheetId="2" r:id="rId6"/>
    <sheet name="Provision_berechnen-Lösung" sheetId="9" r:id="rId7"/>
    <sheet name="Tarif_Dschungel" sheetId="3" r:id="rId8"/>
    <sheet name="Tarif_Dschungel-Lösung" sheetId="10" r:id="rId9"/>
    <sheet name="Probleme_mit_SVERWEIS" sheetId="6"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0" l="1"/>
  <c r="D11" i="10" s="1"/>
  <c r="C6" i="9"/>
  <c r="C7" i="9"/>
  <c r="C8" i="9"/>
  <c r="C9" i="9"/>
  <c r="C10" i="9"/>
  <c r="C11" i="9"/>
  <c r="C12" i="9"/>
  <c r="C13" i="9"/>
  <c r="C14" i="9"/>
  <c r="C15" i="9"/>
  <c r="C16" i="9"/>
  <c r="C17" i="9"/>
  <c r="C5" i="9"/>
  <c r="C5" i="8"/>
  <c r="D5" i="8"/>
  <c r="B5" i="8"/>
  <c r="E5" i="7"/>
  <c r="B10" i="7" s="1"/>
  <c r="E6" i="7"/>
  <c r="E7" i="7"/>
  <c r="E4" i="7"/>
  <c r="B11" i="7" l="1"/>
  <c r="B12" i="7" s="1"/>
  <c r="B19" i="6"/>
  <c r="B17" i="6"/>
  <c r="B5" i="6"/>
  <c r="B6" i="6"/>
  <c r="B7" i="6"/>
  <c r="B8" i="6"/>
  <c r="B9" i="6"/>
  <c r="B10" i="6"/>
  <c r="B11" i="6"/>
  <c r="B12" i="6"/>
  <c r="B13" i="6"/>
  <c r="B14" i="6"/>
  <c r="B4" i="6"/>
  <c r="B13" i="7" l="1"/>
  <c r="B1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uthor>
  </authors>
  <commentList>
    <comment ref="G4" authorId="0" shapeId="0" xr:uid="{12D2311D-1B89-4EE7-A91D-282AFE804FE3}">
      <text>
        <r>
          <rPr>
            <b/>
            <sz val="9"/>
            <color indexed="81"/>
            <rFont val="Segoe UI"/>
            <family val="2"/>
          </rPr>
          <t>Hier ein benutzerdefiniertes Zahlenformat - können Sie mit Strg + 1 nachschauen.</t>
        </r>
      </text>
    </comment>
    <comment ref="C5" authorId="0" shapeId="0" xr:uid="{65411F02-A88C-4D7A-996E-3BD5B8FFCC99}">
      <text>
        <r>
          <rPr>
            <b/>
            <sz val="9"/>
            <color indexed="81"/>
            <rFont val="Segoe UI"/>
            <family val="2"/>
          </rPr>
          <t>Hier ein benutzerdefiniertes Zahlenformat - können Sie mit Strg + 1 nachschauen.</t>
        </r>
      </text>
    </comment>
    <comment ref="C6" authorId="0" shapeId="0" xr:uid="{C3A8CC29-3AC8-4979-908E-8230D82FFBD1}">
      <text>
        <r>
          <rPr>
            <b/>
            <sz val="9"/>
            <color indexed="81"/>
            <rFont val="Segoe UI"/>
            <family val="2"/>
          </rPr>
          <t>Auswahl-Liste für den Bereich von G4:H4</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uthor>
  </authors>
  <commentList>
    <comment ref="G4" authorId="0" shapeId="0" xr:uid="{A28AFB5F-E373-4809-AB49-DA28BE68E9AF}">
      <text>
        <r>
          <rPr>
            <b/>
            <sz val="9"/>
            <color indexed="81"/>
            <rFont val="Segoe UI"/>
            <family val="2"/>
          </rPr>
          <t>Hier ein benutzerdefiniertes Zahlenformat - können Sie mit Strg + 1 nachschauen.</t>
        </r>
      </text>
    </comment>
    <comment ref="C5" authorId="0" shapeId="0" xr:uid="{ADFB4785-2C33-4A10-B6FB-15FA36A18EFB}">
      <text>
        <r>
          <rPr>
            <b/>
            <sz val="9"/>
            <color indexed="81"/>
            <rFont val="Segoe UI"/>
            <family val="2"/>
          </rPr>
          <t>Hier ein benutzerdefiniertes Zahlenformat - können Sie mit Strg + 1 nachschauen.</t>
        </r>
      </text>
    </comment>
    <comment ref="C6" authorId="0" shapeId="0" xr:uid="{9E0F8B28-51B4-4BB5-859E-01F35FA95849}">
      <text>
        <r>
          <rPr>
            <b/>
            <sz val="9"/>
            <color indexed="81"/>
            <rFont val="Segoe UI"/>
            <family val="2"/>
          </rPr>
          <t>Auswahl-Liste für den Bereich von G4:H4</t>
        </r>
        <r>
          <rPr>
            <sz val="9"/>
            <color indexed="81"/>
            <rFont val="Segoe UI"/>
            <family val="2"/>
          </rPr>
          <t xml:space="preserve">
</t>
        </r>
      </text>
    </comment>
  </commentList>
</comments>
</file>

<file path=xl/sharedStrings.xml><?xml version="1.0" encoding="utf-8"?>
<sst xmlns="http://schemas.openxmlformats.org/spreadsheetml/2006/main" count="231" uniqueCount="124">
  <si>
    <t>Abrechnung für einen Mietwagen</t>
  </si>
  <si>
    <t>Leihfahrzeug Typ Nr.</t>
  </si>
  <si>
    <t>Bezeichnung</t>
  </si>
  <si>
    <t>Gefahrene Kilometer</t>
  </si>
  <si>
    <t>km</t>
  </si>
  <si>
    <t>Leihdauer</t>
  </si>
  <si>
    <t>Tage</t>
  </si>
  <si>
    <t>Stunden</t>
  </si>
  <si>
    <t>Zu zahlen sind:</t>
  </si>
  <si>
    <t>Kilometerpreis</t>
  </si>
  <si>
    <t>Mietpreis</t>
  </si>
  <si>
    <t>Zwischensumme</t>
  </si>
  <si>
    <t>Mehrwertsteuer</t>
  </si>
  <si>
    <t>Gesamtbetrag</t>
  </si>
  <si>
    <t>Tarifübersicht</t>
  </si>
  <si>
    <t>Typ</t>
  </si>
  <si>
    <t>Kilometer pauschale</t>
  </si>
  <si>
    <t>Tages pauschale</t>
  </si>
  <si>
    <t>Stunden pauschale</t>
  </si>
  <si>
    <t>(1)</t>
  </si>
  <si>
    <t>(2)</t>
  </si>
  <si>
    <t>(3)</t>
  </si>
  <si>
    <t>(4)</t>
  </si>
  <si>
    <t>(5)</t>
  </si>
  <si>
    <t>Golf</t>
  </si>
  <si>
    <t>Mercedes 300</t>
  </si>
  <si>
    <t>Geländewagen</t>
  </si>
  <si>
    <t>Provisionsberechnung</t>
  </si>
  <si>
    <t>Provisionstabelle</t>
  </si>
  <si>
    <t>Name</t>
  </si>
  <si>
    <t>Umsatz</t>
  </si>
  <si>
    <t>Prov.Satz</t>
  </si>
  <si>
    <t>Provision</t>
  </si>
  <si>
    <t>Strompreisberechnung</t>
  </si>
  <si>
    <t>Preisliste</t>
  </si>
  <si>
    <t>Bitte die folgenden Werte eingeben:</t>
  </si>
  <si>
    <t>Verbrauch in kWh</t>
  </si>
  <si>
    <t>Tarif:</t>
  </si>
  <si>
    <t>Ergebnis:</t>
  </si>
  <si>
    <t>Zu zahlender Betrag pro Jahr:</t>
  </si>
  <si>
    <t>PNR</t>
  </si>
  <si>
    <t>Vorname</t>
  </si>
  <si>
    <t>Kuschel</t>
  </si>
  <si>
    <t>Antje</t>
  </si>
  <si>
    <t>Günther</t>
  </si>
  <si>
    <t>Andreas</t>
  </si>
  <si>
    <t>Derrouiche</t>
  </si>
  <si>
    <t>Brückner</t>
  </si>
  <si>
    <t>Steffen</t>
  </si>
  <si>
    <t>Heide</t>
  </si>
  <si>
    <t>Anita</t>
  </si>
  <si>
    <t>von Dietze</t>
  </si>
  <si>
    <t>Uta</t>
  </si>
  <si>
    <t>Meindl</t>
  </si>
  <si>
    <t>Miebach</t>
  </si>
  <si>
    <t>Thorsten</t>
  </si>
  <si>
    <t>Frank</t>
  </si>
  <si>
    <r>
      <t xml:space="preserve">Ermitteln Sie die Werte in </t>
    </r>
    <r>
      <rPr>
        <b/>
        <sz val="10"/>
        <color rgb="FFFF0000"/>
        <rFont val="Calibri"/>
        <family val="2"/>
        <scheme val="minor"/>
      </rPr>
      <t>E3</t>
    </r>
    <r>
      <rPr>
        <sz val="10"/>
        <color rgb="FFFF0000"/>
        <rFont val="Calibri"/>
        <family val="2"/>
        <scheme val="minor"/>
      </rPr>
      <t xml:space="preserve"> </t>
    </r>
    <r>
      <rPr>
        <sz val="10"/>
        <rFont val="Calibri"/>
        <family val="2"/>
        <scheme val="minor"/>
      </rPr>
      <t>bis</t>
    </r>
    <r>
      <rPr>
        <b/>
        <sz val="10"/>
        <color rgb="FFFF0000"/>
        <rFont val="Calibri"/>
        <family val="2"/>
        <scheme val="minor"/>
      </rPr>
      <t xml:space="preserve"> E6</t>
    </r>
    <r>
      <rPr>
        <sz val="10"/>
        <rFont val="Calibri"/>
        <family val="2"/>
        <scheme val="minor"/>
      </rPr>
      <t xml:space="preserve"> per SVERWEIS</t>
    </r>
  </si>
  <si>
    <t>Die Suchmatrix ist der "blaue" Bereich.</t>
  </si>
  <si>
    <t>Die variablen Werte befinden sich hier.</t>
  </si>
  <si>
    <t>Maurer</t>
  </si>
  <si>
    <t>Manfred</t>
  </si>
  <si>
    <t>Sandra</t>
  </si>
  <si>
    <t>Kletterer</t>
  </si>
  <si>
    <t>Madelaine</t>
  </si>
  <si>
    <t>Opel Astra</t>
  </si>
  <si>
    <t>Toyota</t>
  </si>
  <si>
    <t>Grundgebühr (monatlich)</t>
  </si>
  <si>
    <t>Verbrauch pro Jahr:</t>
  </si>
  <si>
    <t>Filiale</t>
  </si>
  <si>
    <t>München</t>
  </si>
  <si>
    <t>Hamburg</t>
  </si>
  <si>
    <t>Düsseldorf</t>
  </si>
  <si>
    <t>Mainz</t>
  </si>
  <si>
    <t>Dresden</t>
  </si>
  <si>
    <t>Rostock</t>
  </si>
  <si>
    <t>Stuttgart</t>
  </si>
  <si>
    <t>Pauschale/km</t>
  </si>
  <si>
    <t>Pauschale/Tag</t>
  </si>
  <si>
    <t>Pauschale/h</t>
  </si>
  <si>
    <t>MwSt.</t>
  </si>
  <si>
    <t>Magdebürg</t>
  </si>
  <si>
    <t>Erfurt</t>
  </si>
  <si>
    <t>Frankfurt</t>
  </si>
  <si>
    <t>Hildesheim</t>
  </si>
  <si>
    <t>Leipzig</t>
  </si>
  <si>
    <t>SVERWEIS</t>
  </si>
  <si>
    <t>PKW mieten</t>
  </si>
  <si>
    <t>Diese Berechnungen sind Ihre Hausaufgaben.</t>
  </si>
  <si>
    <t>Bitte einen Namen für E12 vergeben</t>
  </si>
  <si>
    <t>Personal - Daten</t>
  </si>
  <si>
    <t>Über die Personal-Nummer die restlichen Daten finden</t>
  </si>
  <si>
    <t>Im Unternehmen seit</t>
  </si>
  <si>
    <t>Provision berechnen</t>
  </si>
  <si>
    <t>Bremen</t>
  </si>
  <si>
    <t>Tarif-Dschungel</t>
  </si>
  <si>
    <t>Kunden-Nr.</t>
  </si>
  <si>
    <t>Kunden-Name</t>
  </si>
  <si>
    <t>8669</t>
  </si>
  <si>
    <t>3451</t>
  </si>
  <si>
    <t>8318</t>
  </si>
  <si>
    <t>9447</t>
  </si>
  <si>
    <t>8814</t>
  </si>
  <si>
    <t>1159</t>
  </si>
  <si>
    <t>7665</t>
  </si>
  <si>
    <t>9597</t>
  </si>
  <si>
    <t>7323</t>
  </si>
  <si>
    <t>4736</t>
  </si>
  <si>
    <t>2302</t>
  </si>
  <si>
    <t>Bayer</t>
  </si>
  <si>
    <t>Bader</t>
  </si>
  <si>
    <t>BVG</t>
  </si>
  <si>
    <t>ABB</t>
  </si>
  <si>
    <t>SIEMENS</t>
  </si>
  <si>
    <t>SANA</t>
  </si>
  <si>
    <t>Toll Collect</t>
  </si>
  <si>
    <t>Opel</t>
  </si>
  <si>
    <t>Daimler</t>
  </si>
  <si>
    <t>Volkswagen</t>
  </si>
  <si>
    <t>BMW</t>
  </si>
  <si>
    <t>Name der Firma</t>
  </si>
  <si>
    <t>Probleme mit SVERWEIS bei unterschiedlichen Zahlenformaten</t>
  </si>
  <si>
    <t xml:space="preserve">Probleme mit SVERWEIS </t>
  </si>
  <si>
    <t>Prov.-Satz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</si>
</sst>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00_);_(&quot;€&quot;* \(#,##0.00\);_(&quot;€&quot;* &quot;-&quot;??_);_(@_)"/>
    <numFmt numFmtId="165" formatCode="_-* #,##0.00\ _D_M_-;\-* #,##0.00\ _D_M_-;_-* &quot;-&quot;??\ _D_M_-;_-@_-"/>
    <numFmt numFmtId="166" formatCode="_-* #,##0.00\ [$€]_-;\-* #,##0.00\ [$€]_-;_-* &quot;-&quot;??\ [$€]_-;_-@_-"/>
    <numFmt numFmtId="167" formatCode="_-* #,##0\ _D_M_-;\-* #,##0\ _D_M_-;_-* &quot;-&quot;??\ _D_M_-;_-@_-"/>
    <numFmt numFmtId="168" formatCode="&quot;Tarif &quot;0"/>
    <numFmt numFmtId="169" formatCode="0%&quot;   &quot;"/>
    <numFmt numFmtId="170" formatCode="#,##0&quot;    &quot;"/>
    <numFmt numFmtId="171" formatCode="#,##0&quot; kWh&quot;"/>
    <numFmt numFmtId="172" formatCode="_-* #,##0.00\ [$€-407]_-;\-* #,##0.00\ [$€-407]_-;_-* &quot;-&quot;??\ [$€-407]_-;_-@_-"/>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Calibri"/>
      <family val="2"/>
      <scheme val="minor"/>
    </font>
    <font>
      <sz val="10"/>
      <name val="Calibri"/>
      <family val="2"/>
      <scheme val="minor"/>
    </font>
    <font>
      <b/>
      <sz val="10"/>
      <name val="Calibri"/>
      <family val="2"/>
      <scheme val="minor"/>
    </font>
    <font>
      <b/>
      <i/>
      <sz val="10"/>
      <name val="Calibri"/>
      <family val="2"/>
      <scheme val="minor"/>
    </font>
    <font>
      <sz val="12"/>
      <name val="Calibri"/>
      <family val="2"/>
      <scheme val="minor"/>
    </font>
    <font>
      <sz val="10"/>
      <color rgb="FFFF0000"/>
      <name val="Calibri"/>
      <family val="2"/>
      <scheme val="minor"/>
    </font>
    <font>
      <b/>
      <sz val="10"/>
      <color rgb="FFFF0000"/>
      <name val="Calibri"/>
      <family val="2"/>
      <scheme val="minor"/>
    </font>
    <font>
      <b/>
      <sz val="14"/>
      <name val="Calibri"/>
      <family val="2"/>
      <scheme val="minor"/>
    </font>
    <font>
      <b/>
      <sz val="11"/>
      <name val="Calibri"/>
      <family val="2"/>
      <scheme val="minor"/>
    </font>
    <font>
      <sz val="10"/>
      <name val="Arial"/>
      <family val="2"/>
    </font>
    <font>
      <sz val="10"/>
      <color theme="1"/>
      <name val="Calibri"/>
      <family val="2"/>
      <scheme val="minor"/>
    </font>
    <font>
      <b/>
      <sz val="10"/>
      <color rgb="FF002060"/>
      <name val="Calibri"/>
      <family val="2"/>
      <scheme val="minor"/>
    </font>
    <font>
      <b/>
      <sz val="18"/>
      <color theme="0"/>
      <name val="Calibri"/>
      <family val="2"/>
      <scheme val="minor"/>
    </font>
    <font>
      <b/>
      <sz val="11"/>
      <color theme="0"/>
      <name val="Calibri"/>
      <family val="2"/>
      <scheme val="minor"/>
    </font>
    <font>
      <b/>
      <sz val="12"/>
      <color theme="0"/>
      <name val="Calibri"/>
      <family val="2"/>
      <scheme val="minor"/>
    </font>
    <font>
      <sz val="9"/>
      <color indexed="81"/>
      <name val="Segoe UI"/>
      <family val="2"/>
    </font>
    <font>
      <b/>
      <sz val="9"/>
      <color indexed="81"/>
      <name val="Segoe UI"/>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theme="9" tint="0.79998168889431442"/>
        <bgColor indexed="64"/>
      </patternFill>
    </fill>
    <fill>
      <patternFill patternType="solid">
        <fgColor rgb="FF99FF66"/>
        <bgColor indexed="64"/>
      </patternFill>
    </fill>
    <fill>
      <patternFill patternType="solid">
        <fgColor theme="0"/>
        <bgColor indexed="64"/>
      </patternFill>
    </fill>
    <fill>
      <patternFill patternType="solid">
        <fgColor theme="4" tint="0.79998168889431442"/>
        <bgColor indexed="64"/>
      </patternFill>
    </fill>
    <fill>
      <patternFill patternType="solid">
        <fgColor rgb="FF0070C0"/>
        <bgColor indexed="64"/>
      </patternFill>
    </fill>
    <fill>
      <patternFill patternType="solid">
        <fgColor rgb="FF00B050"/>
        <bgColor indexed="64"/>
      </patternFill>
    </fill>
    <fill>
      <patternFill patternType="solid">
        <fgColor theme="8" tint="0.79998168889431442"/>
        <bgColor indexed="64"/>
      </patternFill>
    </fill>
  </fills>
  <borders count="43">
    <border>
      <left/>
      <right/>
      <top/>
      <bottom/>
      <diagonal/>
    </border>
    <border>
      <left style="thin">
        <color indexed="64"/>
      </left>
      <right/>
      <top/>
      <bottom/>
      <diagonal/>
    </border>
    <border>
      <left/>
      <right/>
      <top/>
      <bottom style="double">
        <color indexed="64"/>
      </bottom>
      <diagonal/>
    </border>
    <border>
      <left style="thick">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ck">
        <color theme="0" tint="-0.34998626667073579"/>
      </right>
      <top style="thick">
        <color theme="0" tint="-0.34998626667073579"/>
      </top>
      <bottom style="thin">
        <color theme="0" tint="-0.34998626667073579"/>
      </bottom>
      <diagonal/>
    </border>
    <border>
      <left style="thick">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0" tint="-0.34998626667073579"/>
      </right>
      <top style="thin">
        <color theme="0" tint="-0.34998626667073579"/>
      </top>
      <bottom style="thin">
        <color theme="0" tint="-0.34998626667073579"/>
      </bottom>
      <diagonal/>
    </border>
    <border>
      <left style="thick">
        <color theme="0" tint="-0.34998626667073579"/>
      </left>
      <right style="thin">
        <color theme="0" tint="-0.34998626667073579"/>
      </right>
      <top style="thin">
        <color theme="0" tint="-0.34998626667073579"/>
      </top>
      <bottom style="thick">
        <color theme="0" tint="-0.34998626667073579"/>
      </bottom>
      <diagonal/>
    </border>
    <border>
      <left style="thin">
        <color theme="0" tint="-0.34998626667073579"/>
      </left>
      <right style="thin">
        <color theme="0" tint="-0.34998626667073579"/>
      </right>
      <top style="thin">
        <color theme="0" tint="-0.34998626667073579"/>
      </top>
      <bottom style="thick">
        <color theme="0" tint="-0.34998626667073579"/>
      </bottom>
      <diagonal/>
    </border>
    <border>
      <left style="thin">
        <color theme="0" tint="-0.34998626667073579"/>
      </left>
      <right style="thick">
        <color theme="0" tint="-0.34998626667073579"/>
      </right>
      <top style="thin">
        <color theme="0" tint="-0.34998626667073579"/>
      </top>
      <bottom style="thick">
        <color theme="0" tint="-0.34998626667073579"/>
      </bottom>
      <diagonal/>
    </border>
    <border>
      <left style="thick">
        <color theme="0" tint="-0.34998626667073579"/>
      </left>
      <right/>
      <top style="thick">
        <color theme="0" tint="-0.34998626667073579"/>
      </top>
      <bottom/>
      <diagonal/>
    </border>
    <border>
      <left/>
      <right/>
      <top style="thick">
        <color theme="0" tint="-0.34998626667073579"/>
      </top>
      <bottom/>
      <diagonal/>
    </border>
    <border>
      <left/>
      <right style="thick">
        <color theme="0" tint="-0.34998626667073579"/>
      </right>
      <top style="thick">
        <color theme="0" tint="-0.34998626667073579"/>
      </top>
      <bottom/>
      <diagonal/>
    </border>
    <border>
      <left style="thick">
        <color theme="0" tint="-0.34998626667073579"/>
      </left>
      <right/>
      <top/>
      <bottom/>
      <diagonal/>
    </border>
    <border>
      <left/>
      <right style="thick">
        <color theme="0" tint="-0.34998626667073579"/>
      </right>
      <top/>
      <bottom/>
      <diagonal/>
    </border>
    <border>
      <left style="thick">
        <color theme="0" tint="-0.34998626667073579"/>
      </left>
      <right/>
      <top/>
      <bottom style="thick">
        <color theme="0" tint="-0.34998626667073579"/>
      </bottom>
      <diagonal/>
    </border>
    <border>
      <left/>
      <right/>
      <top/>
      <bottom style="thick">
        <color theme="0" tint="-0.34998626667073579"/>
      </bottom>
      <diagonal/>
    </border>
    <border>
      <left/>
      <right style="thick">
        <color theme="0" tint="-0.34998626667073579"/>
      </right>
      <top/>
      <bottom style="thick">
        <color theme="0" tint="-0.34998626667073579"/>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right/>
      <top/>
      <bottom style="thin">
        <color theme="0" tint="-0.34998626667073579"/>
      </bottom>
      <diagonal/>
    </border>
    <border>
      <left/>
      <right/>
      <top style="thick">
        <color theme="0" tint="-0.34998626667073579"/>
      </top>
      <bottom style="thin">
        <color theme="0" tint="-0.34998626667073579"/>
      </bottom>
      <diagonal/>
    </border>
    <border>
      <left style="medium">
        <color theme="0" tint="-0.34998626667073579"/>
      </left>
      <right style="thick">
        <color theme="0" tint="-0.34998626667073579"/>
      </right>
      <top style="medium">
        <color theme="0" tint="-0.34998626667073579"/>
      </top>
      <bottom style="medium">
        <color theme="0" tint="-0.34998626667073579"/>
      </bottom>
      <diagonal/>
    </border>
    <border>
      <left style="thick">
        <color theme="0" tint="-0.34998626667073579"/>
      </left>
      <right style="thin">
        <color theme="0" tint="-0.34998626667073579"/>
      </right>
      <top style="thick">
        <color theme="0" tint="-0.34998626667073579"/>
      </top>
      <bottom style="thick">
        <color theme="0" tint="-0.34998626667073579"/>
      </bottom>
      <diagonal/>
    </border>
    <border>
      <left style="thin">
        <color theme="0" tint="-0.34998626667073579"/>
      </left>
      <right style="thick">
        <color theme="0" tint="-0.34998626667073579"/>
      </right>
      <top style="thick">
        <color theme="0" tint="-0.34998626667073579"/>
      </top>
      <bottom style="thick">
        <color theme="0" tint="-0.34998626667073579"/>
      </bottom>
      <diagonal/>
    </border>
  </borders>
  <cellStyleXfs count="13">
    <xf numFmtId="0" fontId="0" fillId="0" borderId="0"/>
    <xf numFmtId="165" fontId="4" fillId="0" borderId="0" applyFont="0" applyFill="0" applyBorder="0" applyAlignment="0" applyProtection="0"/>
    <xf numFmtId="166" fontId="4" fillId="0" borderId="0" applyFont="0" applyFill="0" applyBorder="0" applyAlignment="0" applyProtection="0"/>
    <xf numFmtId="9" fontId="4" fillId="0" borderId="0" applyFont="0" applyFill="0" applyBorder="0" applyAlignment="0" applyProtection="0"/>
    <xf numFmtId="164" fontId="15" fillId="0" borderId="0" applyFont="0" applyFill="0" applyBorder="0" applyAlignment="0" applyProtection="0"/>
    <xf numFmtId="0" fontId="3" fillId="0" borderId="0"/>
    <xf numFmtId="0" fontId="18" fillId="9" borderId="0">
      <alignment vertical="center"/>
    </xf>
    <xf numFmtId="0" fontId="2" fillId="0" borderId="0"/>
    <xf numFmtId="0" fontId="20" fillId="9" borderId="0">
      <alignment vertical="center"/>
    </xf>
    <xf numFmtId="0" fontId="18" fillId="10" borderId="0">
      <alignment vertical="center"/>
    </xf>
    <xf numFmtId="0" fontId="18" fillId="10" borderId="0">
      <alignment vertical="center"/>
    </xf>
    <xf numFmtId="0" fontId="20" fillId="10" borderId="0">
      <alignment vertical="center"/>
    </xf>
    <xf numFmtId="0" fontId="1" fillId="0" borderId="0"/>
  </cellStyleXfs>
  <cellXfs count="131">
    <xf numFmtId="0" fontId="0" fillId="0" borderId="0" xfId="0"/>
    <xf numFmtId="0" fontId="7" fillId="0" borderId="0" xfId="0" applyFont="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8" fillId="0" borderId="0" xfId="0" applyFont="1" applyAlignment="1">
      <alignment vertical="center"/>
    </xf>
    <xf numFmtId="166" fontId="7" fillId="6" borderId="0" xfId="2" applyFont="1" applyFill="1" applyBorder="1" applyAlignment="1">
      <alignment vertical="center"/>
    </xf>
    <xf numFmtId="166" fontId="7" fillId="6" borderId="0" xfId="2" applyFont="1" applyFill="1" applyAlignment="1">
      <alignment vertical="center"/>
    </xf>
    <xf numFmtId="0" fontId="7" fillId="0" borderId="0" xfId="0" quotePrefix="1" applyFont="1" applyAlignment="1">
      <alignment horizontal="left" vertical="center"/>
    </xf>
    <xf numFmtId="166" fontId="7" fillId="6" borderId="2" xfId="2" applyFont="1" applyFill="1" applyBorder="1" applyAlignment="1">
      <alignment vertical="center"/>
    </xf>
    <xf numFmtId="0" fontId="10" fillId="0" borderId="0" xfId="0" applyFont="1" applyAlignment="1">
      <alignment vertical="center"/>
    </xf>
    <xf numFmtId="166" fontId="8" fillId="6" borderId="0" xfId="2" applyFont="1" applyFill="1" applyAlignment="1">
      <alignment vertical="center"/>
    </xf>
    <xf numFmtId="0" fontId="7" fillId="7" borderId="0" xfId="0" applyFont="1" applyFill="1" applyAlignment="1">
      <alignment vertical="center"/>
    </xf>
    <xf numFmtId="0" fontId="7" fillId="7" borderId="16" xfId="0" applyFont="1" applyFill="1" applyBorder="1" applyAlignment="1">
      <alignment vertical="center"/>
    </xf>
    <xf numFmtId="0" fontId="7" fillId="7" borderId="15" xfId="0" applyFont="1" applyFill="1" applyBorder="1" applyAlignment="1">
      <alignment vertical="center"/>
    </xf>
    <xf numFmtId="0" fontId="8" fillId="7" borderId="15" xfId="0" quotePrefix="1" applyFont="1" applyFill="1" applyBorder="1" applyAlignment="1">
      <alignment horizontal="left" vertical="center"/>
    </xf>
    <xf numFmtId="0" fontId="7" fillId="7" borderId="17" xfId="0" applyFont="1" applyFill="1" applyBorder="1" applyAlignment="1">
      <alignment vertical="center"/>
    </xf>
    <xf numFmtId="0" fontId="14" fillId="7" borderId="16" xfId="0" applyFont="1" applyFill="1" applyBorder="1" applyAlignment="1">
      <alignment vertical="center"/>
    </xf>
    <xf numFmtId="0" fontId="7" fillId="7" borderId="0" xfId="0" applyFont="1" applyFill="1" applyBorder="1" applyAlignment="1">
      <alignment vertical="center"/>
    </xf>
    <xf numFmtId="0" fontId="7" fillId="7" borderId="18" xfId="0" applyFont="1" applyFill="1" applyBorder="1" applyAlignment="1">
      <alignment vertical="center"/>
    </xf>
    <xf numFmtId="0" fontId="7" fillId="7" borderId="19" xfId="0" applyFont="1" applyFill="1" applyBorder="1" applyAlignment="1">
      <alignment vertical="center"/>
    </xf>
    <xf numFmtId="166" fontId="7" fillId="2" borderId="7" xfId="2" applyFont="1" applyFill="1" applyBorder="1" applyAlignment="1">
      <alignment vertical="center"/>
    </xf>
    <xf numFmtId="166" fontId="7" fillId="2" borderId="8" xfId="2" applyFont="1" applyFill="1" applyBorder="1" applyAlignment="1">
      <alignment vertical="center"/>
    </xf>
    <xf numFmtId="0" fontId="8" fillId="0" borderId="9" xfId="0" applyFont="1" applyBorder="1" applyAlignment="1">
      <alignment vertical="center"/>
    </xf>
    <xf numFmtId="168" fontId="13" fillId="6" borderId="0" xfId="0" applyNumberFormat="1" applyFont="1" applyFill="1" applyBorder="1" applyAlignment="1">
      <alignment horizontal="center" vertical="center"/>
    </xf>
    <xf numFmtId="0" fontId="14" fillId="7" borderId="15" xfId="0" applyFont="1" applyFill="1" applyBorder="1" applyAlignment="1">
      <alignment vertical="center"/>
    </xf>
    <xf numFmtId="0" fontId="14" fillId="0" borderId="15" xfId="0" applyFont="1" applyBorder="1" applyAlignment="1">
      <alignment vertical="center"/>
    </xf>
    <xf numFmtId="0" fontId="6" fillId="7" borderId="0" xfId="0" applyFont="1" applyFill="1" applyBorder="1" applyAlignment="1">
      <alignment horizontal="right" vertical="center"/>
    </xf>
    <xf numFmtId="170" fontId="7" fillId="2" borderId="6" xfId="0" applyNumberFormat="1" applyFont="1" applyFill="1" applyBorder="1" applyAlignment="1">
      <alignment vertical="center"/>
    </xf>
    <xf numFmtId="0" fontId="14" fillId="0" borderId="6" xfId="0" applyFont="1" applyBorder="1" applyAlignment="1">
      <alignment horizontal="center" vertical="center"/>
    </xf>
    <xf numFmtId="168" fontId="14" fillId="6" borderId="7" xfId="0" applyNumberFormat="1" applyFont="1" applyFill="1" applyBorder="1" applyAlignment="1">
      <alignment horizontal="center" vertical="center"/>
    </xf>
    <xf numFmtId="168" fontId="14" fillId="6" borderId="8" xfId="0" applyNumberFormat="1" applyFont="1" applyFill="1" applyBorder="1" applyAlignment="1">
      <alignment horizontal="center" vertical="center"/>
    </xf>
    <xf numFmtId="167" fontId="7" fillId="2" borderId="20" xfId="1" applyNumberFormat="1" applyFont="1" applyFill="1" applyBorder="1" applyAlignment="1">
      <alignment vertical="center"/>
    </xf>
    <xf numFmtId="169" fontId="7" fillId="2" borderId="21" xfId="3" applyNumberFormat="1" applyFont="1" applyFill="1" applyBorder="1" applyAlignment="1">
      <alignment vertical="center"/>
    </xf>
    <xf numFmtId="167" fontId="7" fillId="2" borderId="24" xfId="1" applyNumberFormat="1" applyFont="1" applyFill="1" applyBorder="1" applyAlignment="1">
      <alignment vertical="center"/>
    </xf>
    <xf numFmtId="169" fontId="7" fillId="2" borderId="25" xfId="0" applyNumberFormat="1" applyFont="1" applyFill="1" applyBorder="1" applyAlignment="1">
      <alignment vertical="center"/>
    </xf>
    <xf numFmtId="167" fontId="7" fillId="2" borderId="22" xfId="1" applyNumberFormat="1" applyFont="1" applyFill="1" applyBorder="1" applyAlignment="1">
      <alignment vertical="center"/>
    </xf>
    <xf numFmtId="169" fontId="7" fillId="2" borderId="23" xfId="0" applyNumberFormat="1"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horizontal="center" vertical="center"/>
    </xf>
    <xf numFmtId="0" fontId="8" fillId="0" borderId="28" xfId="0" applyFont="1" applyFill="1" applyBorder="1" applyAlignment="1">
      <alignment horizontal="center" vertical="center"/>
    </xf>
    <xf numFmtId="0" fontId="7" fillId="0" borderId="29" xfId="0" applyFont="1" applyBorder="1" applyAlignment="1">
      <alignment vertical="center"/>
    </xf>
    <xf numFmtId="167" fontId="7" fillId="0" borderId="7" xfId="1" applyNumberFormat="1" applyFont="1" applyBorder="1" applyAlignment="1">
      <alignment vertical="center"/>
    </xf>
    <xf numFmtId="164" fontId="7" fillId="8" borderId="30" xfId="4" applyFont="1" applyFill="1" applyBorder="1" applyAlignment="1">
      <alignment vertical="center"/>
    </xf>
    <xf numFmtId="0" fontId="7" fillId="0" borderId="31" xfId="0" applyFont="1" applyBorder="1" applyAlignment="1">
      <alignment vertical="center"/>
    </xf>
    <xf numFmtId="167" fontId="7" fillId="0" borderId="32" xfId="1" applyNumberFormat="1" applyFont="1" applyBorder="1" applyAlignment="1">
      <alignment vertical="center"/>
    </xf>
    <xf numFmtId="164" fontId="7" fillId="8" borderId="33" xfId="4" applyFont="1" applyFill="1" applyBorder="1" applyAlignment="1">
      <alignment vertical="center"/>
    </xf>
    <xf numFmtId="171" fontId="13" fillId="3" borderId="0" xfId="0" applyNumberFormat="1" applyFont="1" applyFill="1" applyBorder="1" applyAlignment="1">
      <alignment vertical="center"/>
    </xf>
    <xf numFmtId="0" fontId="3" fillId="0" borderId="0" xfId="5" applyNumberFormat="1" applyAlignment="1">
      <alignment vertical="center"/>
    </xf>
    <xf numFmtId="0" fontId="3" fillId="7" borderId="0" xfId="5" applyNumberFormat="1" applyFill="1" applyAlignment="1">
      <alignment vertical="center"/>
    </xf>
    <xf numFmtId="0" fontId="3" fillId="7" borderId="0" xfId="5" applyNumberFormat="1" applyFill="1" applyAlignment="1">
      <alignment horizontal="left" vertical="center"/>
    </xf>
    <xf numFmtId="0" fontId="18" fillId="9" borderId="0" xfId="6" applyAlignment="1">
      <alignment horizontal="left" vertical="center"/>
    </xf>
    <xf numFmtId="0" fontId="3" fillId="0" borderId="0" xfId="5" applyNumberFormat="1" applyAlignment="1">
      <alignment horizontal="left" vertical="center"/>
    </xf>
    <xf numFmtId="20" fontId="7" fillId="0" borderId="36" xfId="0" applyNumberFormat="1" applyFont="1" applyBorder="1" applyAlignment="1">
      <alignment horizontal="center" vertical="center"/>
    </xf>
    <xf numFmtId="9" fontId="17" fillId="0" borderId="37" xfId="0" applyNumberFormat="1" applyFont="1" applyBorder="1" applyAlignment="1">
      <alignment horizontal="center" vertical="center"/>
    </xf>
    <xf numFmtId="20" fontId="8" fillId="0" borderId="7" xfId="0" applyNumberFormat="1" applyFont="1" applyBorder="1" applyAlignment="1">
      <alignment vertical="center"/>
    </xf>
    <xf numFmtId="20" fontId="7" fillId="0" borderId="7" xfId="0" applyNumberFormat="1" applyFont="1" applyBorder="1" applyAlignment="1">
      <alignment vertical="center"/>
    </xf>
    <xf numFmtId="20" fontId="8" fillId="4" borderId="7" xfId="2" applyNumberFormat="1" applyFont="1" applyFill="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167" fontId="9" fillId="5" borderId="7" xfId="1" applyNumberFormat="1" applyFont="1" applyFill="1" applyBorder="1" applyAlignment="1">
      <alignment vertical="center"/>
    </xf>
    <xf numFmtId="0" fontId="7" fillId="0" borderId="6" xfId="0" applyFont="1" applyFill="1" applyBorder="1" applyAlignment="1">
      <alignment horizontal="center" vertical="center" wrapText="1"/>
    </xf>
    <xf numFmtId="0" fontId="7" fillId="0" borderId="7" xfId="0" quotePrefix="1" applyFont="1" applyFill="1" applyBorder="1" applyAlignment="1">
      <alignment horizontal="center" vertical="center" wrapText="1"/>
    </xf>
    <xf numFmtId="0" fontId="7" fillId="0" borderId="8" xfId="0" quotePrefix="1" applyFont="1" applyFill="1" applyBorder="1" applyAlignment="1">
      <alignment horizontal="center" vertical="center" wrapText="1"/>
    </xf>
    <xf numFmtId="0" fontId="7" fillId="0" borderId="6" xfId="0" quotePrefix="1" applyFont="1" applyFill="1" applyBorder="1" applyAlignment="1">
      <alignment horizontal="center" vertical="center"/>
    </xf>
    <xf numFmtId="0" fontId="7" fillId="0" borderId="7" xfId="0" quotePrefix="1" applyFont="1" applyFill="1" applyBorder="1" applyAlignment="1">
      <alignment horizontal="center" vertical="center"/>
    </xf>
    <xf numFmtId="0" fontId="7" fillId="0" borderId="8" xfId="0" quotePrefix="1"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vertical="center"/>
    </xf>
    <xf numFmtId="0" fontId="7" fillId="2" borderId="9" xfId="0" applyFont="1" applyFill="1" applyBorder="1" applyAlignment="1">
      <alignment horizontal="center" vertical="center"/>
    </xf>
    <xf numFmtId="0" fontId="7" fillId="2" borderId="10" xfId="0" applyFont="1" applyFill="1" applyBorder="1" applyAlignment="1">
      <alignment vertical="center"/>
    </xf>
    <xf numFmtId="166" fontId="7" fillId="2" borderId="10" xfId="2" applyFont="1" applyFill="1" applyBorder="1" applyAlignment="1">
      <alignment vertical="center"/>
    </xf>
    <xf numFmtId="166" fontId="7" fillId="2" borderId="11" xfId="2" applyFont="1" applyFill="1" applyBorder="1" applyAlignment="1">
      <alignment vertical="center"/>
    </xf>
    <xf numFmtId="0" fontId="20" fillId="10" borderId="3" xfId="11" applyBorder="1">
      <alignment vertical="center"/>
    </xf>
    <xf numFmtId="0" fontId="20" fillId="10" borderId="4" xfId="11" applyBorder="1">
      <alignment vertical="center"/>
    </xf>
    <xf numFmtId="0" fontId="20" fillId="10" borderId="5" xfId="11" applyBorder="1">
      <alignment vertical="center"/>
    </xf>
    <xf numFmtId="0" fontId="6" fillId="5" borderId="9"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11" xfId="0" applyFont="1" applyFill="1" applyBorder="1" applyAlignment="1">
      <alignment vertical="center"/>
    </xf>
    <xf numFmtId="0" fontId="7" fillId="8" borderId="7" xfId="0" applyFont="1" applyFill="1" applyBorder="1" applyAlignment="1">
      <alignment vertical="center"/>
    </xf>
    <xf numFmtId="0" fontId="19" fillId="9" borderId="7" xfId="8" applyFont="1" applyBorder="1">
      <alignment vertical="center"/>
    </xf>
    <xf numFmtId="0" fontId="7" fillId="8" borderId="7" xfId="0" applyFont="1" applyFill="1" applyBorder="1" applyAlignment="1">
      <alignment horizontal="center" vertical="center"/>
    </xf>
    <xf numFmtId="14" fontId="7" fillId="8" borderId="7" xfId="0" applyNumberFormat="1" applyFont="1" applyFill="1" applyBorder="1" applyAlignment="1">
      <alignment horizontal="center" vertical="center"/>
    </xf>
    <xf numFmtId="0" fontId="20" fillId="10" borderId="0" xfId="11" applyAlignment="1">
      <alignment horizontal="center" vertical="center"/>
    </xf>
    <xf numFmtId="0" fontId="8" fillId="5" borderId="27" xfId="0" applyFont="1" applyFill="1" applyBorder="1" applyAlignment="1">
      <alignment horizontal="center" vertical="center"/>
    </xf>
    <xf numFmtId="169" fontId="16" fillId="5" borderId="7" xfId="3" applyNumberFormat="1" applyFont="1" applyFill="1" applyBorder="1" applyAlignment="1">
      <alignment vertical="center"/>
    </xf>
    <xf numFmtId="169" fontId="16" fillId="5" borderId="32" xfId="3" applyNumberFormat="1" applyFont="1" applyFill="1" applyBorder="1" applyAlignment="1">
      <alignment vertical="center"/>
    </xf>
    <xf numFmtId="166" fontId="7" fillId="5" borderId="2" xfId="2" applyFont="1" applyFill="1" applyBorder="1" applyAlignment="1">
      <alignment vertical="center"/>
    </xf>
    <xf numFmtId="0" fontId="20" fillId="10" borderId="3" xfId="11" applyBorder="1" applyAlignment="1">
      <alignment horizontal="center" vertical="center"/>
    </xf>
    <xf numFmtId="0" fontId="20" fillId="10" borderId="5" xfId="11" applyBorder="1" applyAlignment="1">
      <alignment horizontal="center" vertical="center"/>
    </xf>
    <xf numFmtId="172" fontId="20" fillId="10" borderId="10" xfId="11" applyNumberFormat="1" applyBorder="1">
      <alignment vertical="center"/>
    </xf>
    <xf numFmtId="172" fontId="20" fillId="10" borderId="11" xfId="11" applyNumberFormat="1" applyBorder="1">
      <alignment vertical="center"/>
    </xf>
    <xf numFmtId="172" fontId="8" fillId="5" borderId="40" xfId="4" applyNumberFormat="1" applyFont="1" applyFill="1" applyBorder="1" applyAlignment="1">
      <alignment vertical="center"/>
    </xf>
    <xf numFmtId="0" fontId="1" fillId="0" borderId="0" xfId="12" applyAlignment="1">
      <alignment vertical="center"/>
    </xf>
    <xf numFmtId="0" fontId="20" fillId="9" borderId="26" xfId="8" applyBorder="1">
      <alignment vertical="center"/>
    </xf>
    <xf numFmtId="0" fontId="20" fillId="9" borderId="28" xfId="8" applyBorder="1">
      <alignment vertical="center"/>
    </xf>
    <xf numFmtId="0" fontId="1" fillId="0" borderId="29" xfId="12" quotePrefix="1" applyBorder="1" applyAlignment="1">
      <alignment vertical="center"/>
    </xf>
    <xf numFmtId="0" fontId="1" fillId="0" borderId="30" xfId="12" applyBorder="1" applyAlignment="1">
      <alignment vertical="center"/>
    </xf>
    <xf numFmtId="0" fontId="1" fillId="0" borderId="31" xfId="12" quotePrefix="1" applyBorder="1" applyAlignment="1">
      <alignment vertical="center"/>
    </xf>
    <xf numFmtId="0" fontId="1" fillId="0" borderId="33" xfId="12" applyBorder="1" applyAlignment="1">
      <alignment vertical="center"/>
    </xf>
    <xf numFmtId="0" fontId="1" fillId="0" borderId="6" xfId="12" applyBorder="1" applyAlignment="1">
      <alignment vertical="center"/>
    </xf>
    <xf numFmtId="0" fontId="1" fillId="0" borderId="8" xfId="12" applyBorder="1" applyAlignment="1">
      <alignment vertical="center"/>
    </xf>
    <xf numFmtId="0" fontId="1" fillId="0" borderId="9" xfId="12" applyBorder="1" applyAlignment="1">
      <alignment vertical="center"/>
    </xf>
    <xf numFmtId="0" fontId="1" fillId="0" borderId="11" xfId="12" applyBorder="1" applyAlignment="1">
      <alignment vertical="center"/>
    </xf>
    <xf numFmtId="0" fontId="1" fillId="0" borderId="42" xfId="12" applyBorder="1" applyAlignment="1">
      <alignment vertical="center"/>
    </xf>
    <xf numFmtId="0" fontId="1" fillId="5" borderId="41" xfId="12" applyFill="1" applyBorder="1" applyAlignment="1">
      <alignment vertical="center"/>
    </xf>
    <xf numFmtId="0" fontId="1" fillId="11" borderId="41" xfId="12" applyFill="1" applyBorder="1" applyAlignment="1">
      <alignment horizontal="center" vertical="center"/>
    </xf>
    <xf numFmtId="0" fontId="20" fillId="10" borderId="0" xfId="11" applyAlignment="1">
      <alignment horizontal="center" vertical="center"/>
    </xf>
    <xf numFmtId="172" fontId="8" fillId="4" borderId="7" xfId="2" applyNumberFormat="1" applyFont="1" applyFill="1" applyBorder="1" applyAlignment="1">
      <alignment vertical="center"/>
    </xf>
    <xf numFmtId="14" fontId="7" fillId="7" borderId="11" xfId="0" applyNumberFormat="1" applyFont="1" applyFill="1" applyBorder="1" applyAlignment="1">
      <alignment horizontal="center" vertical="center"/>
    </xf>
    <xf numFmtId="0" fontId="18" fillId="9" borderId="0" xfId="6" applyAlignment="1">
      <alignment horizontal="center" vertical="center"/>
    </xf>
    <xf numFmtId="0" fontId="14" fillId="0" borderId="3" xfId="0" quotePrefix="1" applyFont="1" applyFill="1" applyBorder="1" applyAlignment="1">
      <alignment horizontal="center" vertical="center"/>
    </xf>
    <xf numFmtId="0" fontId="14" fillId="0" borderId="4" xfId="0" quotePrefix="1" applyFont="1" applyFill="1" applyBorder="1" applyAlignment="1">
      <alignment horizontal="center" vertical="center"/>
    </xf>
    <xf numFmtId="0" fontId="14" fillId="0" borderId="5" xfId="0" quotePrefix="1" applyFont="1" applyFill="1" applyBorder="1" applyAlignment="1">
      <alignment horizontal="center" vertical="center"/>
    </xf>
    <xf numFmtId="20" fontId="7" fillId="0" borderId="34" xfId="0" applyNumberFormat="1" applyFont="1" applyBorder="1" applyAlignment="1">
      <alignment horizontal="center" vertical="center"/>
    </xf>
    <xf numFmtId="20" fontId="7" fillId="0" borderId="35" xfId="0" applyNumberFormat="1" applyFont="1" applyBorder="1" applyAlignment="1">
      <alignment horizontal="center" vertical="center"/>
    </xf>
    <xf numFmtId="0" fontId="18" fillId="10" borderId="0" xfId="10" applyAlignment="1">
      <alignment horizontal="center" vertical="center"/>
    </xf>
    <xf numFmtId="166" fontId="7" fillId="4" borderId="0" xfId="2" applyFont="1" applyFill="1" applyBorder="1" applyAlignment="1">
      <alignment horizontal="center" vertical="center"/>
    </xf>
    <xf numFmtId="0" fontId="7" fillId="2" borderId="0" xfId="0" applyFont="1" applyFill="1" applyBorder="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20" fillId="9" borderId="0" xfId="8" applyAlignment="1">
      <alignment horizontal="center" vertical="center"/>
    </xf>
    <xf numFmtId="0" fontId="20" fillId="10" borderId="0" xfId="11" applyAlignment="1">
      <alignment horizontal="center" vertical="center"/>
    </xf>
    <xf numFmtId="0" fontId="20" fillId="10" borderId="3" xfId="11" applyBorder="1" applyAlignment="1">
      <alignment horizontal="center" vertical="center"/>
    </xf>
    <xf numFmtId="0" fontId="20" fillId="10" borderId="4" xfId="11" applyBorder="1" applyAlignment="1">
      <alignment horizontal="center" vertical="center"/>
    </xf>
    <xf numFmtId="0" fontId="20" fillId="10" borderId="5" xfId="11" applyBorder="1" applyAlignment="1">
      <alignment horizontal="center" vertical="center"/>
    </xf>
    <xf numFmtId="0" fontId="7" fillId="7" borderId="15" xfId="0" applyFont="1" applyFill="1" applyBorder="1" applyAlignment="1">
      <alignment horizontal="center" vertical="center"/>
    </xf>
    <xf numFmtId="0" fontId="7" fillId="7" borderId="0" xfId="0" applyFont="1" applyFill="1" applyBorder="1" applyAlignment="1">
      <alignment horizontal="center" vertical="center"/>
    </xf>
    <xf numFmtId="0" fontId="20" fillId="10" borderId="12" xfId="11" applyBorder="1" applyAlignment="1">
      <alignment horizontal="center" vertical="center"/>
    </xf>
    <xf numFmtId="0" fontId="20" fillId="10" borderId="13" xfId="11" applyBorder="1" applyAlignment="1">
      <alignment horizontal="center" vertical="center"/>
    </xf>
    <xf numFmtId="0" fontId="20" fillId="10" borderId="14" xfId="11" applyBorder="1" applyAlignment="1">
      <alignment horizontal="center" vertical="center"/>
    </xf>
    <xf numFmtId="0" fontId="20" fillId="9" borderId="0" xfId="8">
      <alignment vertical="center"/>
    </xf>
  </cellXfs>
  <cellStyles count="13">
    <cellStyle name="Euro" xfId="2" xr:uid="{00000000-0005-0000-0000-000000000000}"/>
    <cellStyle name="Komma" xfId="1" builtinId="3"/>
    <cellStyle name="L1" xfId="9" xr:uid="{EEA1E176-2297-4464-AC79-3AE27BBFC596}"/>
    <cellStyle name="L2" xfId="10" xr:uid="{2CABEC20-EBEF-4434-BC3C-D9F64E647418}"/>
    <cellStyle name="L3 2" xfId="11" xr:uid="{2C001B0F-FFCF-4F6B-93F5-A9D5753D0818}"/>
    <cellStyle name="Prozent" xfId="3" builtinId="5"/>
    <cellStyle name="Standard" xfId="0" builtinId="0"/>
    <cellStyle name="Standard 2" xfId="5" xr:uid="{C3F6541F-936E-4DD5-BE57-928221330412}"/>
    <cellStyle name="Standard 3" xfId="7" xr:uid="{02DA81A0-0358-43ED-A3B8-9058A8F09235}"/>
    <cellStyle name="Standard 4" xfId="12" xr:uid="{2AB16D55-16E2-430F-94E7-E2BD9A3E75ED}"/>
    <cellStyle name="Ü1 2" xfId="6" xr:uid="{F74D3780-8842-4540-BF64-25010B113746}"/>
    <cellStyle name="Ü4" xfId="8" xr:uid="{6A3A92F9-A7D2-48B0-BA16-51E1F647833E}"/>
    <cellStyle name="Währung" xfId="4" builtinId="4"/>
  </cellStyles>
  <dxfs count="0"/>
  <tableStyles count="0" defaultTableStyle="TableStyleMedium2" defaultPivotStyle="PivotStyleLight16"/>
  <colors>
    <mruColors>
      <color rgb="FFF7FECA"/>
      <color rgb="FF99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Probleme_mit_SVERWEIS!A1"/><Relationship Id="rId3" Type="http://schemas.openxmlformats.org/officeDocument/2006/relationships/image" Target="../media/image2.svg"/><Relationship Id="rId7"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Personal_Daten!A1"/><Relationship Id="rId6" Type="http://schemas.openxmlformats.org/officeDocument/2006/relationships/hyperlink" Target="#Tarif_Dschungel!A1"/><Relationship Id="rId5" Type="http://schemas.openxmlformats.org/officeDocument/2006/relationships/hyperlink" Target="#Provision_berechnen!A1"/><Relationship Id="rId4" Type="http://schemas.openxmlformats.org/officeDocument/2006/relationships/hyperlink" Target="#PKW_mieten!A1"/></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haltsverzeichnis!A1"/></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hyperlink" Target="#Inhaltsverzeichnis!A1"/><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hyperlink" Target="#Inhaltsverzeichnis!A1"/><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5.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6.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7.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8.xml.rels><?xml version="1.0" encoding="UTF-8" standalone="yes"?>
<Relationships xmlns="http://schemas.openxmlformats.org/package/2006/relationships"><Relationship Id="rId1" Type="http://schemas.openxmlformats.org/officeDocument/2006/relationships/hyperlink" Target="#Inhaltsverzeichnis!A1"/></Relationships>
</file>

<file path=xl/drawings/_rels/drawing9.xml.rels><?xml version="1.0" encoding="UTF-8" standalone="yes"?>
<Relationships xmlns="http://schemas.openxmlformats.org/package/2006/relationships"><Relationship Id="rId1" Type="http://schemas.openxmlformats.org/officeDocument/2006/relationships/hyperlink" Target="#Inhaltsverzeichnis!A1"/></Relationships>
</file>

<file path=xl/drawings/drawing1.xml><?xml version="1.0" encoding="utf-8"?>
<xdr:wsDr xmlns:xdr="http://schemas.openxmlformats.org/drawingml/2006/spreadsheetDrawing" xmlns:a="http://schemas.openxmlformats.org/drawingml/2006/main">
  <xdr:oneCellAnchor>
    <xdr:from>
      <xdr:col>1</xdr:col>
      <xdr:colOff>80073</xdr:colOff>
      <xdr:row>4</xdr:row>
      <xdr:rowOff>45646</xdr:rowOff>
    </xdr:from>
    <xdr:ext cx="597962" cy="597962"/>
    <xdr:pic>
      <xdr:nvPicPr>
        <xdr:cNvPr id="2" name="Grafik 1" descr="Zurück">
          <a:hlinkClick xmlns:r="http://schemas.openxmlformats.org/officeDocument/2006/relationships" r:id="rId1"/>
          <a:extLst>
            <a:ext uri="{FF2B5EF4-FFF2-40B4-BE49-F238E27FC236}">
              <a16:creationId xmlns:a16="http://schemas.microsoft.com/office/drawing/2014/main" id="{5529BE97-1FE9-404F-A796-2CF8176061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rot="8169931">
          <a:off x="864933" y="777166"/>
          <a:ext cx="597962" cy="597962"/>
        </a:xfrm>
        <a:prstGeom prst="rect">
          <a:avLst/>
        </a:prstGeom>
      </xdr:spPr>
    </xdr:pic>
    <xdr:clientData/>
  </xdr:oneCellAnchor>
  <xdr:oneCellAnchor>
    <xdr:from>
      <xdr:col>1</xdr:col>
      <xdr:colOff>57212</xdr:colOff>
      <xdr:row>2</xdr:row>
      <xdr:rowOff>228526</xdr:rowOff>
    </xdr:from>
    <xdr:ext cx="597962" cy="597962"/>
    <xdr:pic>
      <xdr:nvPicPr>
        <xdr:cNvPr id="3" name="Grafik 2" descr="Zurück">
          <a:hlinkClick xmlns:r="http://schemas.openxmlformats.org/officeDocument/2006/relationships" r:id="rId4"/>
          <a:extLst>
            <a:ext uri="{FF2B5EF4-FFF2-40B4-BE49-F238E27FC236}">
              <a16:creationId xmlns:a16="http://schemas.microsoft.com/office/drawing/2014/main" id="{C149D66F-4914-4780-AF44-5174778718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rot="8169931">
          <a:off x="842072" y="548566"/>
          <a:ext cx="597962" cy="597962"/>
        </a:xfrm>
        <a:prstGeom prst="rect">
          <a:avLst/>
        </a:prstGeom>
      </xdr:spPr>
    </xdr:pic>
    <xdr:clientData/>
  </xdr:oneCellAnchor>
  <xdr:oneCellAnchor>
    <xdr:from>
      <xdr:col>1</xdr:col>
      <xdr:colOff>87692</xdr:colOff>
      <xdr:row>6</xdr:row>
      <xdr:rowOff>45647</xdr:rowOff>
    </xdr:from>
    <xdr:ext cx="597962" cy="597962"/>
    <xdr:pic>
      <xdr:nvPicPr>
        <xdr:cNvPr id="4" name="Grafik 3" descr="Zurück">
          <a:hlinkClick xmlns:r="http://schemas.openxmlformats.org/officeDocument/2006/relationships" r:id="rId5"/>
          <a:extLst>
            <a:ext uri="{FF2B5EF4-FFF2-40B4-BE49-F238E27FC236}">
              <a16:creationId xmlns:a16="http://schemas.microsoft.com/office/drawing/2014/main" id="{33124907-F0D9-4F25-A6C3-641472AB4E6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rot="8169931">
          <a:off x="872552" y="1142927"/>
          <a:ext cx="597962" cy="597962"/>
        </a:xfrm>
        <a:prstGeom prst="rect">
          <a:avLst/>
        </a:prstGeom>
      </xdr:spPr>
    </xdr:pic>
    <xdr:clientData/>
  </xdr:oneCellAnchor>
  <xdr:oneCellAnchor>
    <xdr:from>
      <xdr:col>1</xdr:col>
      <xdr:colOff>80073</xdr:colOff>
      <xdr:row>8</xdr:row>
      <xdr:rowOff>76126</xdr:rowOff>
    </xdr:from>
    <xdr:ext cx="597962" cy="597962"/>
    <xdr:pic>
      <xdr:nvPicPr>
        <xdr:cNvPr id="5" name="Grafik 4" descr="Zurück">
          <a:hlinkClick xmlns:r="http://schemas.openxmlformats.org/officeDocument/2006/relationships" r:id="rId6"/>
          <a:extLst>
            <a:ext uri="{FF2B5EF4-FFF2-40B4-BE49-F238E27FC236}">
              <a16:creationId xmlns:a16="http://schemas.microsoft.com/office/drawing/2014/main" id="{DCC859FF-4FBA-4811-BF86-4BB9F47373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rot="8169931">
          <a:off x="864933" y="1539166"/>
          <a:ext cx="597962" cy="597962"/>
        </a:xfrm>
        <a:prstGeom prst="rect">
          <a:avLst/>
        </a:prstGeom>
      </xdr:spPr>
    </xdr:pic>
    <xdr:clientData/>
  </xdr:oneCellAnchor>
  <xdr:twoCellAnchor editAs="oneCell">
    <xdr:from>
      <xdr:col>2</xdr:col>
      <xdr:colOff>318657</xdr:colOff>
      <xdr:row>2</xdr:row>
      <xdr:rowOff>277090</xdr:rowOff>
    </xdr:from>
    <xdr:to>
      <xdr:col>6</xdr:col>
      <xdr:colOff>11671</xdr:colOff>
      <xdr:row>9</xdr:row>
      <xdr:rowOff>415636</xdr:rowOff>
    </xdr:to>
    <xdr:pic>
      <xdr:nvPicPr>
        <xdr:cNvPr id="9" name="Grafik 8">
          <a:extLst>
            <a:ext uri="{FF2B5EF4-FFF2-40B4-BE49-F238E27FC236}">
              <a16:creationId xmlns:a16="http://schemas.microsoft.com/office/drawing/2014/main" id="{2DC66CEF-0501-4F58-8CF7-BE6500E87BDB}"/>
            </a:ext>
          </a:extLst>
        </xdr:cNvPr>
        <xdr:cNvPicPr>
          <a:picLocks noChangeAspect="1"/>
        </xdr:cNvPicPr>
      </xdr:nvPicPr>
      <xdr:blipFill>
        <a:blip xmlns:r="http://schemas.openxmlformats.org/officeDocument/2006/relationships" r:embed="rId7"/>
        <a:stretch>
          <a:fillRect/>
        </a:stretch>
      </xdr:blipFill>
      <xdr:spPr>
        <a:xfrm>
          <a:off x="3283530" y="914399"/>
          <a:ext cx="2824142" cy="2237510"/>
        </a:xfrm>
        <a:prstGeom prst="rect">
          <a:avLst/>
        </a:prstGeom>
        <a:ln>
          <a:noFill/>
        </a:ln>
        <a:effectLst>
          <a:outerShdw blurRad="292100" dist="139700" dir="2700000" algn="tl" rotWithShape="0">
            <a:srgbClr val="333333">
              <a:alpha val="65000"/>
            </a:srgbClr>
          </a:outerShdw>
        </a:effectLst>
      </xdr:spPr>
    </xdr:pic>
    <xdr:clientData/>
  </xdr:twoCellAnchor>
  <xdr:oneCellAnchor>
    <xdr:from>
      <xdr:col>1</xdr:col>
      <xdr:colOff>33662</xdr:colOff>
      <xdr:row>10</xdr:row>
      <xdr:rowOff>132929</xdr:rowOff>
    </xdr:from>
    <xdr:ext cx="597962" cy="597962"/>
    <xdr:pic>
      <xdr:nvPicPr>
        <xdr:cNvPr id="7" name="Grafik 6" descr="Zurück">
          <a:hlinkClick xmlns:r="http://schemas.openxmlformats.org/officeDocument/2006/relationships" r:id="rId8"/>
          <a:extLst>
            <a:ext uri="{FF2B5EF4-FFF2-40B4-BE49-F238E27FC236}">
              <a16:creationId xmlns:a16="http://schemas.microsoft.com/office/drawing/2014/main" id="{38E40743-2A54-44D6-83EF-2B10FD97A4C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rot="8169931">
          <a:off x="2534407" y="3312547"/>
          <a:ext cx="597962" cy="597962"/>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714438</xdr:colOff>
      <xdr:row>0</xdr:row>
      <xdr:rowOff>359229</xdr:rowOff>
    </xdr:to>
    <xdr:sp macro="" textlink="">
      <xdr:nvSpPr>
        <xdr:cNvPr id="2" name="Rechteck: abgerundete Ecken 1">
          <a:hlinkClick xmlns:r="http://schemas.openxmlformats.org/officeDocument/2006/relationships" r:id="rId1"/>
          <a:extLst>
            <a:ext uri="{FF2B5EF4-FFF2-40B4-BE49-F238E27FC236}">
              <a16:creationId xmlns:a16="http://schemas.microsoft.com/office/drawing/2014/main" id="{F900E081-AE6C-4E77-8C0A-FBDB389EDE92}"/>
            </a:ext>
          </a:extLst>
        </xdr:cNvPr>
        <xdr:cNvSpPr/>
      </xdr:nvSpPr>
      <xdr:spPr>
        <a:xfrm>
          <a:off x="0" y="0"/>
          <a:ext cx="1499298" cy="359229"/>
        </a:xfrm>
        <a:prstGeom prst="roundRect">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400"/>
            <a:t>Startseite</a:t>
          </a:r>
        </a:p>
      </xdr:txBody>
    </xdr:sp>
    <xdr:clientData/>
  </xdr:twoCellAnchor>
  <xdr:twoCellAnchor>
    <xdr:from>
      <xdr:col>6</xdr:col>
      <xdr:colOff>381000</xdr:colOff>
      <xdr:row>1</xdr:row>
      <xdr:rowOff>60960</xdr:rowOff>
    </xdr:from>
    <xdr:to>
      <xdr:col>15</xdr:col>
      <xdr:colOff>335280</xdr:colOff>
      <xdr:row>24</xdr:row>
      <xdr:rowOff>45720</xdr:rowOff>
    </xdr:to>
    <xdr:sp macro="" textlink="">
      <xdr:nvSpPr>
        <xdr:cNvPr id="3" name="Rechteck: abgerundete Ecken 2">
          <a:extLst>
            <a:ext uri="{FF2B5EF4-FFF2-40B4-BE49-F238E27FC236}">
              <a16:creationId xmlns:a16="http://schemas.microsoft.com/office/drawing/2014/main" id="{172A4057-5080-4849-B109-936FE7A27370}"/>
            </a:ext>
          </a:extLst>
        </xdr:cNvPr>
        <xdr:cNvSpPr/>
      </xdr:nvSpPr>
      <xdr:spPr>
        <a:xfrm>
          <a:off x="5981700" y="541020"/>
          <a:ext cx="7185660" cy="4236720"/>
        </a:xfrm>
        <a:prstGeom prst="roundRect">
          <a:avLst>
            <a:gd name="adj" fmla="val 647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rtl="0"/>
          <a:r>
            <a:rPr lang="de-DE" sz="1400" b="0" i="0" baseline="0">
              <a:solidFill>
                <a:schemeClr val="dk1"/>
              </a:solidFill>
              <a:effectLst/>
              <a:latin typeface="+mn-lt"/>
              <a:ea typeface="+mn-ea"/>
              <a:cs typeface="+mn-cs"/>
            </a:rPr>
            <a:t>Wenn Sie Daten aus anderen Systemen erhalten, ist es möglich, dass diese ein Format haben, das sich nicht immer mit den Daten Ihrer Excel-Tabelle verträgt.</a:t>
          </a:r>
        </a:p>
        <a:p>
          <a:pPr rtl="0"/>
          <a:r>
            <a:rPr lang="de-DE" sz="1400" b="0" i="0" baseline="0">
              <a:solidFill>
                <a:schemeClr val="dk1"/>
              </a:solidFill>
              <a:effectLst/>
              <a:latin typeface="+mn-lt"/>
              <a:ea typeface="+mn-ea"/>
              <a:cs typeface="+mn-cs"/>
            </a:rPr>
            <a:t>In der linken Tabelle wird versucht, mit numerischen Werten der Spalte Kunden-Nr. auf die Kunden-Nr. der rechten Tabelle zuzugreifen, um den Kunden-Namen anzuzeigen.</a:t>
          </a:r>
        </a:p>
        <a:p>
          <a:pPr rtl="0"/>
          <a:r>
            <a:rPr lang="de-DE" sz="1400" b="0" i="0" baseline="0">
              <a:solidFill>
                <a:schemeClr val="dk1"/>
              </a:solidFill>
              <a:effectLst/>
              <a:latin typeface="+mn-lt"/>
              <a:ea typeface="+mn-ea"/>
              <a:cs typeface="+mn-cs"/>
            </a:rPr>
            <a:t>In der rechten Tabelle sind die Kunden-Nr. aber als Text formatiert (ihnen ist ein Apstroph vorangestellt, wie es oft bei der Übernahme aus einer Datenbank, z. B. bei Postleitzahlen geschieht).</a:t>
          </a:r>
        </a:p>
        <a:p>
          <a:pPr rtl="0"/>
          <a:r>
            <a:rPr lang="de-DE" sz="1400" b="0" i="0" baseline="0">
              <a:solidFill>
                <a:schemeClr val="dk1"/>
              </a:solidFill>
              <a:effectLst/>
              <a:latin typeface="+mn-lt"/>
              <a:ea typeface="+mn-ea"/>
              <a:cs typeface="+mn-cs"/>
            </a:rPr>
            <a:t>Deshalb entsteht der Fehler "NV" (nicht verfügbar).</a:t>
          </a:r>
        </a:p>
        <a:p>
          <a:pPr rtl="0"/>
          <a:r>
            <a:rPr lang="de-DE" sz="1400" b="0" i="0" baseline="0">
              <a:solidFill>
                <a:schemeClr val="dk1"/>
              </a:solidFill>
              <a:effectLst/>
              <a:latin typeface="+mn-lt"/>
              <a:ea typeface="+mn-ea"/>
              <a:cs typeface="+mn-cs"/>
            </a:rPr>
            <a:t>In den Zellen B17 und B19 finden Sie zwei Lösungen.</a:t>
          </a:r>
          <a:br>
            <a:rPr lang="de-DE" sz="1400" b="0" i="0" baseline="0">
              <a:solidFill>
                <a:schemeClr val="dk1"/>
              </a:solidFill>
              <a:effectLst/>
              <a:latin typeface="+mn-lt"/>
              <a:ea typeface="+mn-ea"/>
              <a:cs typeface="+mn-cs"/>
            </a:rPr>
          </a:br>
          <a:r>
            <a:rPr lang="de-DE" sz="1400" b="0" i="0" baseline="0">
              <a:solidFill>
                <a:schemeClr val="dk1"/>
              </a:solidFill>
              <a:effectLst/>
              <a:latin typeface="+mn-lt"/>
              <a:ea typeface="+mn-ea"/>
              <a:cs typeface="+mn-cs"/>
            </a:rPr>
            <a:t>Obwohl die Lösung in Zeile 19 sehr elegant ist, funktioniert sie in den meisten Fällen nicht, da bei einem derart eingesetzten SVERWEIS in einer Liste nach Werten in einer zweiten gesucht wird.</a:t>
          </a:r>
        </a:p>
        <a:p>
          <a:pPr rtl="0"/>
          <a:r>
            <a:rPr lang="de-DE" sz="1400" b="0" i="0" baseline="0">
              <a:solidFill>
                <a:schemeClr val="dk1"/>
              </a:solidFill>
              <a:effectLst/>
              <a:latin typeface="+mn-lt"/>
              <a:ea typeface="+mn-ea"/>
              <a:cs typeface="+mn-cs"/>
            </a:rPr>
            <a:t>Deshalb ist die beste und sicherste Lösung die in Zeile 17:</a:t>
          </a:r>
        </a:p>
        <a:p>
          <a:pPr rtl="0"/>
          <a:endParaRPr lang="de-DE" sz="1400" b="0" i="0" baseline="0">
            <a:solidFill>
              <a:schemeClr val="dk1"/>
            </a:solidFill>
            <a:effectLst/>
            <a:latin typeface="+mn-lt"/>
            <a:ea typeface="+mn-ea"/>
            <a:cs typeface="+mn-cs"/>
          </a:endParaRPr>
        </a:p>
        <a:p>
          <a:pPr rtl="0"/>
          <a:endParaRPr lang="de-DE" sz="1400" b="0" i="0" baseline="0">
            <a:solidFill>
              <a:schemeClr val="dk1"/>
            </a:solidFill>
            <a:effectLst/>
            <a:latin typeface="+mn-lt"/>
            <a:ea typeface="+mn-ea"/>
            <a:cs typeface="+mn-cs"/>
          </a:endParaRPr>
        </a:p>
        <a:p>
          <a:pPr rtl="0"/>
          <a:r>
            <a:rPr lang="de-DE" sz="1400" b="0" i="0" baseline="0">
              <a:solidFill>
                <a:schemeClr val="dk1"/>
              </a:solidFill>
              <a:effectLst/>
              <a:latin typeface="+mn-lt"/>
              <a:ea typeface="+mn-ea"/>
              <a:cs typeface="+mn-cs"/>
            </a:rPr>
            <a:t>Dem "Suchwort" (hier A17) wird eine LEERE Zeichenfolge, bestehend aus 2 "Gänsefüßchen" vorangestellt. Dies sorgt dafür, dass der numerische Wert in A17 in eine Zeichenkette umgewandelt wird. Und in Spalte E stehen die Werte nun einmal als "Zeichen" nicht als "Zahl".</a:t>
          </a:r>
        </a:p>
        <a:p>
          <a:pPr rtl="0"/>
          <a:endParaRPr lang="de-DE" sz="1600"/>
        </a:p>
      </xdr:txBody>
    </xdr:sp>
    <xdr:clientData/>
  </xdr:twoCellAnchor>
  <xdr:twoCellAnchor editAs="oneCell">
    <xdr:from>
      <xdr:col>10</xdr:col>
      <xdr:colOff>548640</xdr:colOff>
      <xdr:row>17</xdr:row>
      <xdr:rowOff>144780</xdr:rowOff>
    </xdr:from>
    <xdr:to>
      <xdr:col>14</xdr:col>
      <xdr:colOff>618724</xdr:colOff>
      <xdr:row>19</xdr:row>
      <xdr:rowOff>15207</xdr:rowOff>
    </xdr:to>
    <xdr:pic>
      <xdr:nvPicPr>
        <xdr:cNvPr id="4" name="Grafik 3">
          <a:extLst>
            <a:ext uri="{FF2B5EF4-FFF2-40B4-BE49-F238E27FC236}">
              <a16:creationId xmlns:a16="http://schemas.microsoft.com/office/drawing/2014/main" id="{1D6846D3-7B06-45E3-A565-9133F7518EEE}"/>
            </a:ext>
          </a:extLst>
        </xdr:cNvPr>
        <xdr:cNvPicPr>
          <a:picLocks noChangeAspect="1"/>
        </xdr:cNvPicPr>
      </xdr:nvPicPr>
      <xdr:blipFill>
        <a:blip xmlns:r="http://schemas.openxmlformats.org/officeDocument/2006/relationships" r:embed="rId2"/>
        <a:stretch>
          <a:fillRect/>
        </a:stretch>
      </xdr:blipFill>
      <xdr:spPr>
        <a:xfrm>
          <a:off x="9456420" y="3596640"/>
          <a:ext cx="3209524" cy="266667"/>
        </a:xfrm>
        <a:prstGeom prst="rect">
          <a:avLst/>
        </a:prstGeom>
      </xdr:spPr>
    </xdr:pic>
    <xdr:clientData/>
  </xdr:twoCellAnchor>
  <xdr:twoCellAnchor>
    <xdr:from>
      <xdr:col>3</xdr:col>
      <xdr:colOff>45720</xdr:colOff>
      <xdr:row>15</xdr:row>
      <xdr:rowOff>175260</xdr:rowOff>
    </xdr:from>
    <xdr:to>
      <xdr:col>5</xdr:col>
      <xdr:colOff>594360</xdr:colOff>
      <xdr:row>21</xdr:row>
      <xdr:rowOff>175260</xdr:rowOff>
    </xdr:to>
    <xdr:sp macro="" textlink="">
      <xdr:nvSpPr>
        <xdr:cNvPr id="5" name="Sprechblase: oval 4">
          <a:extLst>
            <a:ext uri="{FF2B5EF4-FFF2-40B4-BE49-F238E27FC236}">
              <a16:creationId xmlns:a16="http://schemas.microsoft.com/office/drawing/2014/main" id="{6C37C083-5B2C-447B-A6A8-417BA26710C3}"/>
            </a:ext>
          </a:extLst>
        </xdr:cNvPr>
        <xdr:cNvSpPr/>
      </xdr:nvSpPr>
      <xdr:spPr>
        <a:xfrm>
          <a:off x="3093720" y="3261360"/>
          <a:ext cx="2118360" cy="1158240"/>
        </a:xfrm>
        <a:prstGeom prst="wedgeEllipseCallout">
          <a:avLst>
            <a:gd name="adj1" fmla="val 75929"/>
            <a:gd name="adj2" fmla="val -65790"/>
          </a:avLst>
        </a:prstGeom>
        <a:solidFill>
          <a:srgbClr val="FFC000"/>
        </a:solidFill>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de-DE" sz="3600">
              <a:solidFill>
                <a:sysClr val="windowText" lastClr="000000"/>
              </a:solidFill>
            </a:rPr>
            <a:t>Tipp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124298</xdr:colOff>
      <xdr:row>0</xdr:row>
      <xdr:rowOff>363473</xdr:rowOff>
    </xdr:from>
    <xdr:to>
      <xdr:col>13</xdr:col>
      <xdr:colOff>293441</xdr:colOff>
      <xdr:row>16</xdr:row>
      <xdr:rowOff>165652</xdr:rowOff>
    </xdr:to>
    <xdr:sp macro="" textlink="">
      <xdr:nvSpPr>
        <xdr:cNvPr id="3" name="Rechteck: abgerundete Ecken 2">
          <a:extLst>
            <a:ext uri="{FF2B5EF4-FFF2-40B4-BE49-F238E27FC236}">
              <a16:creationId xmlns:a16="http://schemas.microsoft.com/office/drawing/2014/main" id="{55EEFE5F-FFCA-447E-8300-AB00FEF1D371}"/>
            </a:ext>
          </a:extLst>
        </xdr:cNvPr>
        <xdr:cNvSpPr/>
      </xdr:nvSpPr>
      <xdr:spPr>
        <a:xfrm>
          <a:off x="5226385" y="363473"/>
          <a:ext cx="6137354" cy="3309272"/>
        </a:xfrm>
        <a:prstGeom prst="roundRect">
          <a:avLst>
            <a:gd name="adj" fmla="val 647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de-DE" sz="1600" b="1"/>
            <a:t>Aufgabe</a:t>
          </a:r>
        </a:p>
        <a:p>
          <a:pPr algn="l"/>
          <a:endParaRPr lang="de-DE" sz="1600" b="1"/>
        </a:p>
        <a:p>
          <a:pPr algn="l"/>
          <a:endParaRPr lang="de-DE" sz="1600" b="1"/>
        </a:p>
        <a:p>
          <a:pPr algn="l"/>
          <a:endParaRPr lang="de-DE" sz="1600" b="1"/>
        </a:p>
        <a:p>
          <a:pPr algn="l"/>
          <a:endParaRPr lang="de-DE" sz="1600" b="1"/>
        </a:p>
        <a:p>
          <a:pPr algn="l"/>
          <a:r>
            <a:rPr lang="de-DE" sz="1400" b="0"/>
            <a:t>Hinweis:</a:t>
          </a:r>
        </a:p>
        <a:p>
          <a:pPr algn="l"/>
          <a:r>
            <a:rPr lang="de-DE" sz="1400" b="0"/>
            <a:t>Je nach ausgewählter "Fahrzeug-Typ-Nummer"</a:t>
          </a:r>
          <a:r>
            <a:rPr lang="de-DE" sz="1400" b="0" baseline="0"/>
            <a:t> soll das entsprechende Fahrzeug</a:t>
          </a:r>
          <a:br>
            <a:rPr lang="de-DE" sz="1400" b="0" baseline="0"/>
          </a:br>
          <a:r>
            <a:rPr lang="de-DE" sz="1400" b="0" baseline="0"/>
            <a:t>in der Zelle E4 angezeigt und die Pauschalen für die km und die Dauer berechnet werden.</a:t>
          </a:r>
          <a:br>
            <a:rPr lang="de-DE" sz="1400" b="0"/>
          </a:br>
          <a:r>
            <a:rPr lang="de-DE" sz="1400" b="0"/>
            <a:t>Sie greifen</a:t>
          </a:r>
          <a:r>
            <a:rPr lang="de-DE" sz="1400" b="0" baseline="0"/>
            <a:t> hier IMMER auf die ERSTE Spalte in Ihrer Suchmatrix zu.</a:t>
          </a:r>
          <a:br>
            <a:rPr lang="de-DE" sz="1400" b="0" baseline="0"/>
          </a:br>
          <a:r>
            <a:rPr lang="de-DE" sz="1400" b="0" baseline="0"/>
            <a:t>Die Informationen aus DERSELBEN Zeile kommen jedoch jedes Mal</a:t>
          </a:r>
        </a:p>
        <a:p>
          <a:pPr algn="l"/>
          <a:r>
            <a:rPr lang="de-DE" sz="1400" b="0" baseline="0"/>
            <a:t>aus einer anderen Spalte.</a:t>
          </a:r>
          <a:endParaRPr lang="de-DE" sz="1100" b="0"/>
        </a:p>
        <a:p>
          <a:pPr algn="l"/>
          <a:endParaRPr lang="de-DE" sz="1200"/>
        </a:p>
        <a:p>
          <a:pPr algn="l"/>
          <a:endParaRPr lang="de-DE" sz="1200"/>
        </a:p>
      </xdr:txBody>
    </xdr:sp>
    <xdr:clientData/>
  </xdr:twoCellAnchor>
  <xdr:twoCellAnchor>
    <xdr:from>
      <xdr:col>0</xdr:col>
      <xdr:colOff>0</xdr:colOff>
      <xdr:row>0</xdr:row>
      <xdr:rowOff>1</xdr:rowOff>
    </xdr:from>
    <xdr:to>
      <xdr:col>1</xdr:col>
      <xdr:colOff>64577</xdr:colOff>
      <xdr:row>0</xdr:row>
      <xdr:rowOff>433585</xdr:rowOff>
    </xdr:to>
    <xdr:sp macro="" textlink="">
      <xdr:nvSpPr>
        <xdr:cNvPr id="2" name="Rechteck: abgerundete Ecken 1">
          <a:hlinkClick xmlns:r="http://schemas.openxmlformats.org/officeDocument/2006/relationships" r:id="rId1"/>
          <a:extLst>
            <a:ext uri="{FF2B5EF4-FFF2-40B4-BE49-F238E27FC236}">
              <a16:creationId xmlns:a16="http://schemas.microsoft.com/office/drawing/2014/main" id="{1FFF89E4-BCBD-46C6-96DA-372DF1EC6B6D}"/>
            </a:ext>
          </a:extLst>
        </xdr:cNvPr>
        <xdr:cNvSpPr/>
      </xdr:nvSpPr>
      <xdr:spPr>
        <a:xfrm>
          <a:off x="0" y="1"/>
          <a:ext cx="1480642" cy="433584"/>
        </a:xfrm>
        <a:prstGeom prst="roundRect">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400"/>
            <a:t>Startseite</a:t>
          </a:r>
        </a:p>
      </xdr:txBody>
    </xdr:sp>
    <xdr:clientData/>
  </xdr:twoCellAnchor>
  <xdr:twoCellAnchor editAs="oneCell">
    <xdr:from>
      <xdr:col>5</xdr:col>
      <xdr:colOff>227180</xdr:colOff>
      <xdr:row>1</xdr:row>
      <xdr:rowOff>274509</xdr:rowOff>
    </xdr:from>
    <xdr:to>
      <xdr:col>11</xdr:col>
      <xdr:colOff>586882</xdr:colOff>
      <xdr:row>3</xdr:row>
      <xdr:rowOff>72899</xdr:rowOff>
    </xdr:to>
    <xdr:pic>
      <xdr:nvPicPr>
        <xdr:cNvPr id="4" name="Grafik 3">
          <a:extLst>
            <a:ext uri="{FF2B5EF4-FFF2-40B4-BE49-F238E27FC236}">
              <a16:creationId xmlns:a16="http://schemas.microsoft.com/office/drawing/2014/main" id="{03143046-BC0C-4239-AE99-344F774FED1B}"/>
            </a:ext>
          </a:extLst>
        </xdr:cNvPr>
        <xdr:cNvPicPr>
          <a:picLocks noChangeAspect="1"/>
        </xdr:cNvPicPr>
      </xdr:nvPicPr>
      <xdr:blipFill>
        <a:blip xmlns:r="http://schemas.openxmlformats.org/officeDocument/2006/relationships" r:embed="rId2"/>
        <a:stretch>
          <a:fillRect/>
        </a:stretch>
      </xdr:blipFill>
      <xdr:spPr>
        <a:xfrm>
          <a:off x="5329267" y="780932"/>
          <a:ext cx="4709255" cy="248017"/>
        </a:xfrm>
        <a:prstGeom prst="rect">
          <a:avLst/>
        </a:prstGeom>
      </xdr:spPr>
    </xdr:pic>
    <xdr:clientData/>
  </xdr:twoCellAnchor>
  <xdr:twoCellAnchor editAs="oneCell">
    <xdr:from>
      <xdr:col>5</xdr:col>
      <xdr:colOff>222448</xdr:colOff>
      <xdr:row>3</xdr:row>
      <xdr:rowOff>104124</xdr:rowOff>
    </xdr:from>
    <xdr:to>
      <xdr:col>10</xdr:col>
      <xdr:colOff>738337</xdr:colOff>
      <xdr:row>4</xdr:row>
      <xdr:rowOff>158506</xdr:rowOff>
    </xdr:to>
    <xdr:pic>
      <xdr:nvPicPr>
        <xdr:cNvPr id="5" name="Grafik 4">
          <a:extLst>
            <a:ext uri="{FF2B5EF4-FFF2-40B4-BE49-F238E27FC236}">
              <a16:creationId xmlns:a16="http://schemas.microsoft.com/office/drawing/2014/main" id="{BFDF2067-63FE-4DD2-A4F1-56299EDA5D16}"/>
            </a:ext>
          </a:extLst>
        </xdr:cNvPr>
        <xdr:cNvPicPr>
          <a:picLocks noChangeAspect="1"/>
        </xdr:cNvPicPr>
      </xdr:nvPicPr>
      <xdr:blipFill>
        <a:blip xmlns:r="http://schemas.openxmlformats.org/officeDocument/2006/relationships" r:embed="rId3"/>
        <a:stretch>
          <a:fillRect/>
        </a:stretch>
      </xdr:blipFill>
      <xdr:spPr>
        <a:xfrm>
          <a:off x="5324535" y="1060174"/>
          <a:ext cx="4056112" cy="272096"/>
        </a:xfrm>
        <a:prstGeom prst="rect">
          <a:avLst/>
        </a:prstGeom>
      </xdr:spPr>
    </xdr:pic>
    <xdr:clientData/>
  </xdr:twoCellAnchor>
  <xdr:twoCellAnchor editAs="oneCell">
    <xdr:from>
      <xdr:col>5</xdr:col>
      <xdr:colOff>222446</xdr:colOff>
      <xdr:row>4</xdr:row>
      <xdr:rowOff>214287</xdr:rowOff>
    </xdr:from>
    <xdr:to>
      <xdr:col>10</xdr:col>
      <xdr:colOff>354970</xdr:colOff>
      <xdr:row>6</xdr:row>
      <xdr:rowOff>71305</xdr:rowOff>
    </xdr:to>
    <xdr:pic>
      <xdr:nvPicPr>
        <xdr:cNvPr id="6" name="Grafik 5">
          <a:extLst>
            <a:ext uri="{FF2B5EF4-FFF2-40B4-BE49-F238E27FC236}">
              <a16:creationId xmlns:a16="http://schemas.microsoft.com/office/drawing/2014/main" id="{28EAE19D-2A25-4E56-83C8-6C9F9326EBF1}"/>
            </a:ext>
          </a:extLst>
        </xdr:cNvPr>
        <xdr:cNvPicPr>
          <a:picLocks noChangeAspect="1"/>
        </xdr:cNvPicPr>
      </xdr:nvPicPr>
      <xdr:blipFill>
        <a:blip xmlns:r="http://schemas.openxmlformats.org/officeDocument/2006/relationships" r:embed="rId4"/>
        <a:stretch>
          <a:fillRect/>
        </a:stretch>
      </xdr:blipFill>
      <xdr:spPr>
        <a:xfrm>
          <a:off x="5324533" y="1388051"/>
          <a:ext cx="3672747" cy="292446"/>
        </a:xfrm>
        <a:prstGeom prst="rect">
          <a:avLst/>
        </a:prstGeom>
      </xdr:spPr>
    </xdr:pic>
    <xdr:clientData/>
  </xdr:twoCellAnchor>
  <xdr:twoCellAnchor editAs="oneCell">
    <xdr:from>
      <xdr:col>5</xdr:col>
      <xdr:colOff>255578</xdr:colOff>
      <xdr:row>14</xdr:row>
      <xdr:rowOff>97588</xdr:rowOff>
    </xdr:from>
    <xdr:to>
      <xdr:col>10</xdr:col>
      <xdr:colOff>430696</xdr:colOff>
      <xdr:row>16</xdr:row>
      <xdr:rowOff>32047</xdr:rowOff>
    </xdr:to>
    <xdr:pic>
      <xdr:nvPicPr>
        <xdr:cNvPr id="7" name="Grafik 6">
          <a:extLst>
            <a:ext uri="{FF2B5EF4-FFF2-40B4-BE49-F238E27FC236}">
              <a16:creationId xmlns:a16="http://schemas.microsoft.com/office/drawing/2014/main" id="{B56AE391-E07E-4404-8CBA-E5D7FA22E972}"/>
            </a:ext>
          </a:extLst>
        </xdr:cNvPr>
        <xdr:cNvPicPr>
          <a:picLocks noChangeAspect="1"/>
        </xdr:cNvPicPr>
      </xdr:nvPicPr>
      <xdr:blipFill>
        <a:blip xmlns:r="http://schemas.openxmlformats.org/officeDocument/2006/relationships" r:embed="rId5"/>
        <a:stretch>
          <a:fillRect/>
        </a:stretch>
      </xdr:blipFill>
      <xdr:spPr>
        <a:xfrm>
          <a:off x="5357665" y="3268644"/>
          <a:ext cx="3715341" cy="2704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124298</xdr:colOff>
      <xdr:row>0</xdr:row>
      <xdr:rowOff>363473</xdr:rowOff>
    </xdr:from>
    <xdr:to>
      <xdr:col>13</xdr:col>
      <xdr:colOff>293441</xdr:colOff>
      <xdr:row>16</xdr:row>
      <xdr:rowOff>165652</xdr:rowOff>
    </xdr:to>
    <xdr:sp macro="" textlink="">
      <xdr:nvSpPr>
        <xdr:cNvPr id="2" name="Rechteck: abgerundete Ecken 1">
          <a:extLst>
            <a:ext uri="{FF2B5EF4-FFF2-40B4-BE49-F238E27FC236}">
              <a16:creationId xmlns:a16="http://schemas.microsoft.com/office/drawing/2014/main" id="{358B9812-BF6F-4D4B-A162-8765D4AA85EB}"/>
            </a:ext>
          </a:extLst>
        </xdr:cNvPr>
        <xdr:cNvSpPr/>
      </xdr:nvSpPr>
      <xdr:spPr>
        <a:xfrm>
          <a:off x="5077298" y="363473"/>
          <a:ext cx="5960343" cy="3353099"/>
        </a:xfrm>
        <a:prstGeom prst="roundRect">
          <a:avLst>
            <a:gd name="adj" fmla="val 647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de-DE" sz="1600" b="1"/>
            <a:t>Aufgabe</a:t>
          </a:r>
        </a:p>
        <a:p>
          <a:pPr algn="l"/>
          <a:endParaRPr lang="de-DE" sz="1600" b="1"/>
        </a:p>
        <a:p>
          <a:pPr algn="l"/>
          <a:endParaRPr lang="de-DE" sz="1600" b="1"/>
        </a:p>
        <a:p>
          <a:pPr algn="l"/>
          <a:endParaRPr lang="de-DE" sz="1600" b="1"/>
        </a:p>
        <a:p>
          <a:pPr algn="l"/>
          <a:endParaRPr lang="de-DE" sz="1600" b="1"/>
        </a:p>
        <a:p>
          <a:pPr algn="l"/>
          <a:r>
            <a:rPr lang="de-DE" sz="1400" b="0"/>
            <a:t>Hinweis:</a:t>
          </a:r>
        </a:p>
        <a:p>
          <a:pPr algn="l"/>
          <a:r>
            <a:rPr lang="de-DE" sz="1400" b="0"/>
            <a:t>Je nach ausgewählter "Fahrzeug-Typ-Nummer"</a:t>
          </a:r>
          <a:r>
            <a:rPr lang="de-DE" sz="1400" b="0" baseline="0"/>
            <a:t> soll das entsprechende Fahrzeug</a:t>
          </a:r>
          <a:br>
            <a:rPr lang="de-DE" sz="1400" b="0" baseline="0"/>
          </a:br>
          <a:r>
            <a:rPr lang="de-DE" sz="1400" b="0" baseline="0"/>
            <a:t>in der Zelle E4 angezeigt und die Pauschalen für die km und die Dauer berechnet werden.</a:t>
          </a:r>
          <a:br>
            <a:rPr lang="de-DE" sz="1400" b="0"/>
          </a:br>
          <a:r>
            <a:rPr lang="de-DE" sz="1400" b="0"/>
            <a:t>Sie greifen</a:t>
          </a:r>
          <a:r>
            <a:rPr lang="de-DE" sz="1400" b="0" baseline="0"/>
            <a:t> hier IMMER auf die ERSTE Spalte in Ihrer Suchmatrix zu.</a:t>
          </a:r>
          <a:br>
            <a:rPr lang="de-DE" sz="1400" b="0" baseline="0"/>
          </a:br>
          <a:r>
            <a:rPr lang="de-DE" sz="1400" b="0" baseline="0"/>
            <a:t>Die Informationen aus DERSELBEN Zeile kommen jedoch jedes Mal</a:t>
          </a:r>
        </a:p>
        <a:p>
          <a:pPr algn="l"/>
          <a:r>
            <a:rPr lang="de-DE" sz="1400" b="0" baseline="0"/>
            <a:t>aus einer anderen Spalte.</a:t>
          </a:r>
          <a:endParaRPr lang="de-DE" sz="1100" b="0"/>
        </a:p>
        <a:p>
          <a:pPr algn="l"/>
          <a:endParaRPr lang="de-DE" sz="1200"/>
        </a:p>
        <a:p>
          <a:pPr algn="l"/>
          <a:endParaRPr lang="de-DE" sz="1200"/>
        </a:p>
      </xdr:txBody>
    </xdr:sp>
    <xdr:clientData/>
  </xdr:twoCellAnchor>
  <xdr:twoCellAnchor>
    <xdr:from>
      <xdr:col>0</xdr:col>
      <xdr:colOff>0</xdr:colOff>
      <xdr:row>0</xdr:row>
      <xdr:rowOff>1</xdr:rowOff>
    </xdr:from>
    <xdr:to>
      <xdr:col>1</xdr:col>
      <xdr:colOff>64577</xdr:colOff>
      <xdr:row>0</xdr:row>
      <xdr:rowOff>433585</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1300E190-5D05-4F7A-97FC-F5B50910D549}"/>
            </a:ext>
          </a:extLst>
        </xdr:cNvPr>
        <xdr:cNvSpPr/>
      </xdr:nvSpPr>
      <xdr:spPr>
        <a:xfrm>
          <a:off x="0" y="1"/>
          <a:ext cx="1436177" cy="433584"/>
        </a:xfrm>
        <a:prstGeom prst="roundRect">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400"/>
            <a:t>Startseite</a:t>
          </a:r>
        </a:p>
      </xdr:txBody>
    </xdr:sp>
    <xdr:clientData/>
  </xdr:twoCellAnchor>
  <xdr:twoCellAnchor editAs="oneCell">
    <xdr:from>
      <xdr:col>5</xdr:col>
      <xdr:colOff>227180</xdr:colOff>
      <xdr:row>1</xdr:row>
      <xdr:rowOff>274509</xdr:rowOff>
    </xdr:from>
    <xdr:to>
      <xdr:col>11</xdr:col>
      <xdr:colOff>586882</xdr:colOff>
      <xdr:row>3</xdr:row>
      <xdr:rowOff>72899</xdr:rowOff>
    </xdr:to>
    <xdr:pic>
      <xdr:nvPicPr>
        <xdr:cNvPr id="4" name="Grafik 3">
          <a:extLst>
            <a:ext uri="{FF2B5EF4-FFF2-40B4-BE49-F238E27FC236}">
              <a16:creationId xmlns:a16="http://schemas.microsoft.com/office/drawing/2014/main" id="{386E4FD7-1042-4FA1-B9BC-777F6741E8CD}"/>
            </a:ext>
          </a:extLst>
        </xdr:cNvPr>
        <xdr:cNvPicPr>
          <a:picLocks noChangeAspect="1"/>
        </xdr:cNvPicPr>
      </xdr:nvPicPr>
      <xdr:blipFill>
        <a:blip xmlns:r="http://schemas.openxmlformats.org/officeDocument/2006/relationships" r:embed="rId2"/>
        <a:stretch>
          <a:fillRect/>
        </a:stretch>
      </xdr:blipFill>
      <xdr:spPr>
        <a:xfrm>
          <a:off x="5180180" y="777429"/>
          <a:ext cx="4581182" cy="255590"/>
        </a:xfrm>
        <a:prstGeom prst="rect">
          <a:avLst/>
        </a:prstGeom>
      </xdr:spPr>
    </xdr:pic>
    <xdr:clientData/>
  </xdr:twoCellAnchor>
  <xdr:twoCellAnchor editAs="oneCell">
    <xdr:from>
      <xdr:col>5</xdr:col>
      <xdr:colOff>222448</xdr:colOff>
      <xdr:row>3</xdr:row>
      <xdr:rowOff>104124</xdr:rowOff>
    </xdr:from>
    <xdr:to>
      <xdr:col>10</xdr:col>
      <xdr:colOff>738337</xdr:colOff>
      <xdr:row>4</xdr:row>
      <xdr:rowOff>158506</xdr:rowOff>
    </xdr:to>
    <xdr:pic>
      <xdr:nvPicPr>
        <xdr:cNvPr id="5" name="Grafik 4">
          <a:extLst>
            <a:ext uri="{FF2B5EF4-FFF2-40B4-BE49-F238E27FC236}">
              <a16:creationId xmlns:a16="http://schemas.microsoft.com/office/drawing/2014/main" id="{745054A3-BFC6-4C3A-ADA2-6A7DDA54ED70}"/>
            </a:ext>
          </a:extLst>
        </xdr:cNvPr>
        <xdr:cNvPicPr>
          <a:picLocks noChangeAspect="1"/>
        </xdr:cNvPicPr>
      </xdr:nvPicPr>
      <xdr:blipFill>
        <a:blip xmlns:r="http://schemas.openxmlformats.org/officeDocument/2006/relationships" r:embed="rId3"/>
        <a:stretch>
          <a:fillRect/>
        </a:stretch>
      </xdr:blipFill>
      <xdr:spPr>
        <a:xfrm>
          <a:off x="5175448" y="1064244"/>
          <a:ext cx="3952509" cy="267742"/>
        </a:xfrm>
        <a:prstGeom prst="rect">
          <a:avLst/>
        </a:prstGeom>
      </xdr:spPr>
    </xdr:pic>
    <xdr:clientData/>
  </xdr:twoCellAnchor>
  <xdr:twoCellAnchor editAs="oneCell">
    <xdr:from>
      <xdr:col>5</xdr:col>
      <xdr:colOff>222446</xdr:colOff>
      <xdr:row>4</xdr:row>
      <xdr:rowOff>214287</xdr:rowOff>
    </xdr:from>
    <xdr:to>
      <xdr:col>10</xdr:col>
      <xdr:colOff>354970</xdr:colOff>
      <xdr:row>6</xdr:row>
      <xdr:rowOff>71305</xdr:rowOff>
    </xdr:to>
    <xdr:pic>
      <xdr:nvPicPr>
        <xdr:cNvPr id="6" name="Grafik 5">
          <a:extLst>
            <a:ext uri="{FF2B5EF4-FFF2-40B4-BE49-F238E27FC236}">
              <a16:creationId xmlns:a16="http://schemas.microsoft.com/office/drawing/2014/main" id="{1667C830-8228-4E89-9CD1-2AFF9B50CD55}"/>
            </a:ext>
          </a:extLst>
        </xdr:cNvPr>
        <xdr:cNvPicPr>
          <a:picLocks noChangeAspect="1"/>
        </xdr:cNvPicPr>
      </xdr:nvPicPr>
      <xdr:blipFill>
        <a:blip xmlns:r="http://schemas.openxmlformats.org/officeDocument/2006/relationships" r:embed="rId4"/>
        <a:stretch>
          <a:fillRect/>
        </a:stretch>
      </xdr:blipFill>
      <xdr:spPr>
        <a:xfrm>
          <a:off x="5175446" y="1387767"/>
          <a:ext cx="3569144" cy="283738"/>
        </a:xfrm>
        <a:prstGeom prst="rect">
          <a:avLst/>
        </a:prstGeom>
      </xdr:spPr>
    </xdr:pic>
    <xdr:clientData/>
  </xdr:twoCellAnchor>
  <xdr:twoCellAnchor editAs="oneCell">
    <xdr:from>
      <xdr:col>5</xdr:col>
      <xdr:colOff>255578</xdr:colOff>
      <xdr:row>14</xdr:row>
      <xdr:rowOff>97588</xdr:rowOff>
    </xdr:from>
    <xdr:to>
      <xdr:col>10</xdr:col>
      <xdr:colOff>430696</xdr:colOff>
      <xdr:row>16</xdr:row>
      <xdr:rowOff>32047</xdr:rowOff>
    </xdr:to>
    <xdr:pic>
      <xdr:nvPicPr>
        <xdr:cNvPr id="7" name="Grafik 6">
          <a:extLst>
            <a:ext uri="{FF2B5EF4-FFF2-40B4-BE49-F238E27FC236}">
              <a16:creationId xmlns:a16="http://schemas.microsoft.com/office/drawing/2014/main" id="{3E16C3A7-B38E-42CF-8B84-9EFA30E46D46}"/>
            </a:ext>
          </a:extLst>
        </xdr:cNvPr>
        <xdr:cNvPicPr>
          <a:picLocks noChangeAspect="1"/>
        </xdr:cNvPicPr>
      </xdr:nvPicPr>
      <xdr:blipFill>
        <a:blip xmlns:r="http://schemas.openxmlformats.org/officeDocument/2006/relationships" r:embed="rId5"/>
        <a:stretch>
          <a:fillRect/>
        </a:stretch>
      </xdr:blipFill>
      <xdr:spPr>
        <a:xfrm>
          <a:off x="5208578" y="3290368"/>
          <a:ext cx="3611738" cy="2925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141515</xdr:colOff>
      <xdr:row>0</xdr:row>
      <xdr:rowOff>359229</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3494F0B2-3C23-45CF-99E7-B1B1DB45E02A}"/>
            </a:ext>
          </a:extLst>
        </xdr:cNvPr>
        <xdr:cNvSpPr/>
      </xdr:nvSpPr>
      <xdr:spPr>
        <a:xfrm>
          <a:off x="0" y="0"/>
          <a:ext cx="1502229" cy="359229"/>
        </a:xfrm>
        <a:prstGeom prst="roundRect">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400"/>
            <a:t>Startseite</a:t>
          </a:r>
        </a:p>
      </xdr:txBody>
    </xdr:sp>
    <xdr:clientData/>
  </xdr:twoCellAnchor>
  <xdr:twoCellAnchor>
    <xdr:from>
      <xdr:col>4</xdr:col>
      <xdr:colOff>141515</xdr:colOff>
      <xdr:row>3</xdr:row>
      <xdr:rowOff>21579</xdr:rowOff>
    </xdr:from>
    <xdr:to>
      <xdr:col>10</xdr:col>
      <xdr:colOff>272142</xdr:colOff>
      <xdr:row>13</xdr:row>
      <xdr:rowOff>76201</xdr:rowOff>
    </xdr:to>
    <xdr:sp macro="" textlink="">
      <xdr:nvSpPr>
        <xdr:cNvPr id="4" name="Rechteck: abgerundete Ecken 3">
          <a:extLst>
            <a:ext uri="{FF2B5EF4-FFF2-40B4-BE49-F238E27FC236}">
              <a16:creationId xmlns:a16="http://schemas.microsoft.com/office/drawing/2014/main" id="{71C2D37E-C0F8-445D-B92E-DD58BCEB2F98}"/>
            </a:ext>
          </a:extLst>
        </xdr:cNvPr>
        <xdr:cNvSpPr/>
      </xdr:nvSpPr>
      <xdr:spPr>
        <a:xfrm>
          <a:off x="3701144" y="778136"/>
          <a:ext cx="5840184" cy="1883422"/>
        </a:xfrm>
        <a:prstGeom prst="roundRect">
          <a:avLst>
            <a:gd name="adj" fmla="val 647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rtl="0"/>
          <a:r>
            <a:rPr lang="de-DE" sz="1100" b="1" i="0" baseline="0">
              <a:solidFill>
                <a:schemeClr val="dk1"/>
              </a:solidFill>
              <a:effectLst/>
              <a:latin typeface="+mn-lt"/>
              <a:ea typeface="+mn-ea"/>
              <a:cs typeface="+mn-cs"/>
            </a:rPr>
            <a:t>Aufgabe</a:t>
          </a:r>
          <a:endParaRPr lang="de-DE" sz="1200">
            <a:effectLst/>
          </a:endParaRPr>
        </a:p>
        <a:p>
          <a:pPr rtl="0"/>
          <a:br>
            <a:rPr lang="de-DE" sz="1100" b="0" i="0" baseline="0">
              <a:solidFill>
                <a:schemeClr val="dk1"/>
              </a:solidFill>
              <a:effectLst/>
              <a:latin typeface="+mn-lt"/>
              <a:ea typeface="+mn-ea"/>
              <a:cs typeface="+mn-cs"/>
            </a:rPr>
          </a:br>
          <a:r>
            <a:rPr lang="de-DE" sz="1100" b="0" i="0" baseline="0">
              <a:solidFill>
                <a:schemeClr val="dk1"/>
              </a:solidFill>
              <a:effectLst/>
              <a:latin typeface="+mn-lt"/>
              <a:ea typeface="+mn-ea"/>
              <a:cs typeface="+mn-cs"/>
            </a:rPr>
            <a:t>Nachdem der Anwender eine "PNR" in Zelle A5 ausgewählt hat, sollen Name und Vorname sowie das Datum der Zugehörigkeit im Unternehmen in die Zellen in F5 bzw. D5 angezeigt werden.</a:t>
          </a:r>
          <a:br>
            <a:rPr lang="de-DE" sz="1100" b="0" i="0" baseline="0">
              <a:solidFill>
                <a:schemeClr val="dk1"/>
              </a:solidFill>
              <a:effectLst/>
              <a:latin typeface="+mn-lt"/>
              <a:ea typeface="+mn-ea"/>
              <a:cs typeface="+mn-cs"/>
            </a:rPr>
          </a:br>
          <a:endParaRPr lang="de-DE" sz="1100" b="0" i="0" baseline="0">
            <a:solidFill>
              <a:schemeClr val="dk1"/>
            </a:solidFill>
            <a:effectLst/>
            <a:latin typeface="+mn-lt"/>
            <a:ea typeface="+mn-ea"/>
            <a:cs typeface="+mn-cs"/>
          </a:endParaRPr>
        </a:p>
        <a:p>
          <a:pPr rtl="0"/>
          <a:r>
            <a:rPr lang="de-DE" sz="1100" b="0" i="0" baseline="0">
              <a:solidFill>
                <a:schemeClr val="dk1"/>
              </a:solidFill>
              <a:effectLst/>
              <a:latin typeface="+mn-lt"/>
              <a:ea typeface="+mn-ea"/>
              <a:cs typeface="+mn-cs"/>
            </a:rPr>
            <a:t>Tipp:</a:t>
          </a:r>
          <a:br>
            <a:rPr lang="de-DE" sz="1100" b="0" i="0" baseline="0">
              <a:solidFill>
                <a:schemeClr val="dk1"/>
              </a:solidFill>
              <a:effectLst/>
              <a:latin typeface="+mn-lt"/>
              <a:ea typeface="+mn-ea"/>
              <a:cs typeface="+mn-cs"/>
            </a:rPr>
          </a:br>
          <a:r>
            <a:rPr lang="de-DE" sz="1100" b="0" i="0" baseline="0">
              <a:solidFill>
                <a:schemeClr val="dk1"/>
              </a:solidFill>
              <a:effectLst/>
              <a:latin typeface="+mn-lt"/>
              <a:ea typeface="+mn-ea"/>
              <a:cs typeface="+mn-cs"/>
            </a:rPr>
            <a:t>Vergeben Sie für den hellblauen Bereich (A9:D18) einen Excel-Namen (z. B. Liste_Mitarbeiter).</a:t>
          </a:r>
          <a:br>
            <a:rPr lang="de-DE" sz="1100" b="0" i="0" baseline="0">
              <a:solidFill>
                <a:schemeClr val="dk1"/>
              </a:solidFill>
              <a:effectLst/>
              <a:latin typeface="+mn-lt"/>
              <a:ea typeface="+mn-ea"/>
              <a:cs typeface="+mn-cs"/>
            </a:rPr>
          </a:br>
          <a:r>
            <a:rPr lang="de-DE" sz="1100" b="0" i="0" baseline="0">
              <a:solidFill>
                <a:schemeClr val="dk1"/>
              </a:solidFill>
              <a:effectLst/>
              <a:latin typeface="+mn-lt"/>
              <a:ea typeface="+mn-ea"/>
              <a:cs typeface="+mn-cs"/>
            </a:rPr>
            <a:t>Dieses Namen können Sie dann als das Argument "SUCHMATRIX" in der Formel für den SVERWEIS verwenden.</a:t>
          </a:r>
          <a:endParaRPr lang="de-DE" sz="1200">
            <a:effectLst/>
          </a:endParaRPr>
        </a:p>
        <a:p>
          <a:pPr algn="l"/>
          <a:endParaRPr lang="de-DE" sz="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141515</xdr:colOff>
      <xdr:row>0</xdr:row>
      <xdr:rowOff>359229</xdr:rowOff>
    </xdr:to>
    <xdr:sp macro="" textlink="">
      <xdr:nvSpPr>
        <xdr:cNvPr id="2" name="Rechteck: abgerundete Ecken 1">
          <a:hlinkClick xmlns:r="http://schemas.openxmlformats.org/officeDocument/2006/relationships" r:id="rId1"/>
          <a:extLst>
            <a:ext uri="{FF2B5EF4-FFF2-40B4-BE49-F238E27FC236}">
              <a16:creationId xmlns:a16="http://schemas.microsoft.com/office/drawing/2014/main" id="{4EDFC2B0-794F-4F79-8D88-0C13E4902667}"/>
            </a:ext>
          </a:extLst>
        </xdr:cNvPr>
        <xdr:cNvSpPr/>
      </xdr:nvSpPr>
      <xdr:spPr>
        <a:xfrm>
          <a:off x="0" y="0"/>
          <a:ext cx="1505495" cy="359229"/>
        </a:xfrm>
        <a:prstGeom prst="roundRect">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400"/>
            <a:t>Startseite</a:t>
          </a:r>
        </a:p>
      </xdr:txBody>
    </xdr:sp>
    <xdr:clientData/>
  </xdr:twoCellAnchor>
  <xdr:twoCellAnchor>
    <xdr:from>
      <xdr:col>4</xdr:col>
      <xdr:colOff>141515</xdr:colOff>
      <xdr:row>3</xdr:row>
      <xdr:rowOff>21579</xdr:rowOff>
    </xdr:from>
    <xdr:to>
      <xdr:col>10</xdr:col>
      <xdr:colOff>272142</xdr:colOff>
      <xdr:row>13</xdr:row>
      <xdr:rowOff>76201</xdr:rowOff>
    </xdr:to>
    <xdr:sp macro="" textlink="">
      <xdr:nvSpPr>
        <xdr:cNvPr id="3" name="Rechteck: abgerundete Ecken 2">
          <a:extLst>
            <a:ext uri="{FF2B5EF4-FFF2-40B4-BE49-F238E27FC236}">
              <a16:creationId xmlns:a16="http://schemas.microsoft.com/office/drawing/2014/main" id="{7757766D-F694-475F-BE3A-ED56D860D60C}"/>
            </a:ext>
          </a:extLst>
        </xdr:cNvPr>
        <xdr:cNvSpPr/>
      </xdr:nvSpPr>
      <xdr:spPr>
        <a:xfrm>
          <a:off x="3707675" y="775959"/>
          <a:ext cx="5845627" cy="1883422"/>
        </a:xfrm>
        <a:prstGeom prst="roundRect">
          <a:avLst>
            <a:gd name="adj" fmla="val 647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rtl="0"/>
          <a:r>
            <a:rPr lang="de-DE" sz="1100" b="1" i="0" baseline="0">
              <a:solidFill>
                <a:schemeClr val="dk1"/>
              </a:solidFill>
              <a:effectLst/>
              <a:latin typeface="+mn-lt"/>
              <a:ea typeface="+mn-ea"/>
              <a:cs typeface="+mn-cs"/>
            </a:rPr>
            <a:t>Aufgabe</a:t>
          </a:r>
          <a:endParaRPr lang="de-DE" sz="1200">
            <a:effectLst/>
          </a:endParaRPr>
        </a:p>
        <a:p>
          <a:pPr rtl="0"/>
          <a:br>
            <a:rPr lang="de-DE" sz="1100" b="0" i="0" baseline="0">
              <a:solidFill>
                <a:schemeClr val="dk1"/>
              </a:solidFill>
              <a:effectLst/>
              <a:latin typeface="+mn-lt"/>
              <a:ea typeface="+mn-ea"/>
              <a:cs typeface="+mn-cs"/>
            </a:rPr>
          </a:br>
          <a:r>
            <a:rPr lang="de-DE" sz="1100" b="0" i="0" baseline="0">
              <a:solidFill>
                <a:schemeClr val="dk1"/>
              </a:solidFill>
              <a:effectLst/>
              <a:latin typeface="+mn-lt"/>
              <a:ea typeface="+mn-ea"/>
              <a:cs typeface="+mn-cs"/>
            </a:rPr>
            <a:t>Nachdem der Anwender eine "PNR" in Zelle A5 ausgewählt hat, sollen Name und Vorname sowie das Datum der Zugehörigkeit im Unternehmen in die Zellen in F5 bzw. D5 angezeigt werden.</a:t>
          </a:r>
          <a:br>
            <a:rPr lang="de-DE" sz="1100" b="0" i="0" baseline="0">
              <a:solidFill>
                <a:schemeClr val="dk1"/>
              </a:solidFill>
              <a:effectLst/>
              <a:latin typeface="+mn-lt"/>
              <a:ea typeface="+mn-ea"/>
              <a:cs typeface="+mn-cs"/>
            </a:rPr>
          </a:br>
          <a:endParaRPr lang="de-DE" sz="1100" b="0" i="0" baseline="0">
            <a:solidFill>
              <a:schemeClr val="dk1"/>
            </a:solidFill>
            <a:effectLst/>
            <a:latin typeface="+mn-lt"/>
            <a:ea typeface="+mn-ea"/>
            <a:cs typeface="+mn-cs"/>
          </a:endParaRPr>
        </a:p>
        <a:p>
          <a:pPr rtl="0"/>
          <a:r>
            <a:rPr lang="de-DE" sz="1100" b="0" i="0" baseline="0">
              <a:solidFill>
                <a:schemeClr val="dk1"/>
              </a:solidFill>
              <a:effectLst/>
              <a:latin typeface="+mn-lt"/>
              <a:ea typeface="+mn-ea"/>
              <a:cs typeface="+mn-cs"/>
            </a:rPr>
            <a:t>Tipp:</a:t>
          </a:r>
          <a:br>
            <a:rPr lang="de-DE" sz="1100" b="0" i="0" baseline="0">
              <a:solidFill>
                <a:schemeClr val="dk1"/>
              </a:solidFill>
              <a:effectLst/>
              <a:latin typeface="+mn-lt"/>
              <a:ea typeface="+mn-ea"/>
              <a:cs typeface="+mn-cs"/>
            </a:rPr>
          </a:br>
          <a:r>
            <a:rPr lang="de-DE" sz="1100" b="0" i="0" baseline="0">
              <a:solidFill>
                <a:schemeClr val="dk1"/>
              </a:solidFill>
              <a:effectLst/>
              <a:latin typeface="+mn-lt"/>
              <a:ea typeface="+mn-ea"/>
              <a:cs typeface="+mn-cs"/>
            </a:rPr>
            <a:t>Vergeben Sie für den hellblauen Bereich (A9:D18) einen Excel-Namen (z. B. Liste_Mitarbeiter).</a:t>
          </a:r>
          <a:br>
            <a:rPr lang="de-DE" sz="1100" b="0" i="0" baseline="0">
              <a:solidFill>
                <a:schemeClr val="dk1"/>
              </a:solidFill>
              <a:effectLst/>
              <a:latin typeface="+mn-lt"/>
              <a:ea typeface="+mn-ea"/>
              <a:cs typeface="+mn-cs"/>
            </a:rPr>
          </a:br>
          <a:r>
            <a:rPr lang="de-DE" sz="1100" b="0" i="0" baseline="0">
              <a:solidFill>
                <a:schemeClr val="dk1"/>
              </a:solidFill>
              <a:effectLst/>
              <a:latin typeface="+mn-lt"/>
              <a:ea typeface="+mn-ea"/>
              <a:cs typeface="+mn-cs"/>
            </a:rPr>
            <a:t>Dieses Namen können Sie dann als das Argument "SUCHMATRIX" in der Formel für den SVERWEIS verwenden.</a:t>
          </a:r>
          <a:endParaRPr lang="de-DE" sz="1200">
            <a:effectLst/>
          </a:endParaRPr>
        </a:p>
        <a:p>
          <a:pPr algn="l"/>
          <a:endParaRPr lang="de-DE" sz="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657102</xdr:colOff>
      <xdr:row>0</xdr:row>
      <xdr:rowOff>359229</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14871728-43CA-4994-AA39-3179FFEC7785}"/>
            </a:ext>
          </a:extLst>
        </xdr:cNvPr>
        <xdr:cNvSpPr/>
      </xdr:nvSpPr>
      <xdr:spPr>
        <a:xfrm>
          <a:off x="0" y="0"/>
          <a:ext cx="1502229" cy="359229"/>
        </a:xfrm>
        <a:prstGeom prst="roundRect">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400"/>
            <a:t>Startseite</a:t>
          </a:r>
        </a:p>
      </xdr:txBody>
    </xdr:sp>
    <xdr:clientData/>
  </xdr:twoCellAnchor>
  <xdr:twoCellAnchor>
    <xdr:from>
      <xdr:col>7</xdr:col>
      <xdr:colOff>290946</xdr:colOff>
      <xdr:row>0</xdr:row>
      <xdr:rowOff>671944</xdr:rowOff>
    </xdr:from>
    <xdr:to>
      <xdr:col>14</xdr:col>
      <xdr:colOff>484909</xdr:colOff>
      <xdr:row>15</xdr:row>
      <xdr:rowOff>103909</xdr:rowOff>
    </xdr:to>
    <xdr:sp macro="" textlink="">
      <xdr:nvSpPr>
        <xdr:cNvPr id="4" name="Rechteck: abgerundete Ecken 3">
          <a:extLst>
            <a:ext uri="{FF2B5EF4-FFF2-40B4-BE49-F238E27FC236}">
              <a16:creationId xmlns:a16="http://schemas.microsoft.com/office/drawing/2014/main" id="{30134E79-9178-4FB6-9EC0-0BAC2FADEB28}"/>
            </a:ext>
          </a:extLst>
        </xdr:cNvPr>
        <xdr:cNvSpPr/>
      </xdr:nvSpPr>
      <xdr:spPr>
        <a:xfrm>
          <a:off x="6546273" y="671944"/>
          <a:ext cx="5673436" cy="2992583"/>
        </a:xfrm>
        <a:prstGeom prst="roundRect">
          <a:avLst>
            <a:gd name="adj" fmla="val 647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rtl="0"/>
          <a:r>
            <a:rPr lang="de-DE" sz="1400" b="0" i="0" baseline="0">
              <a:solidFill>
                <a:schemeClr val="dk1"/>
              </a:solidFill>
              <a:effectLst/>
              <a:latin typeface="+mn-lt"/>
              <a:ea typeface="+mn-ea"/>
              <a:cs typeface="+mn-cs"/>
            </a:rPr>
            <a:t>Aufgabe mit Einsatz des  optionalen Parameters </a:t>
          </a:r>
          <a:r>
            <a:rPr lang="de-DE" sz="1400" b="1" i="0" baseline="0">
              <a:solidFill>
                <a:schemeClr val="dk1"/>
              </a:solidFill>
              <a:effectLst/>
              <a:latin typeface="+mn-lt"/>
              <a:ea typeface="+mn-ea"/>
              <a:cs typeface="+mn-cs"/>
            </a:rPr>
            <a:t>[Bereich_Verweis]</a:t>
          </a:r>
        </a:p>
        <a:p>
          <a:pPr rtl="0"/>
          <a:endParaRPr lang="de-DE" sz="1200">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400" b="0" i="0" baseline="0">
              <a:solidFill>
                <a:schemeClr val="dk1"/>
              </a:solidFill>
              <a:effectLst/>
              <a:latin typeface="+mn-lt"/>
              <a:ea typeface="+mn-ea"/>
              <a:cs typeface="+mn-cs"/>
            </a:rPr>
            <a:t>Je nach Umsatz sollen die Filialen Provision erhalten.</a:t>
          </a:r>
          <a:br>
            <a:rPr lang="de-DE" sz="1400" b="0" i="0" baseline="0">
              <a:solidFill>
                <a:schemeClr val="dk1"/>
              </a:solidFill>
              <a:effectLst/>
              <a:latin typeface="+mn-lt"/>
              <a:ea typeface="+mn-ea"/>
              <a:cs typeface="+mn-cs"/>
            </a:rPr>
          </a:br>
          <a:endParaRPr lang="de-DE" sz="14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400" b="0" i="0" baseline="0">
              <a:solidFill>
                <a:schemeClr val="dk1"/>
              </a:solidFill>
              <a:effectLst/>
              <a:latin typeface="+mn-lt"/>
              <a:ea typeface="+mn-ea"/>
              <a:cs typeface="+mn-cs"/>
            </a:rPr>
            <a:t>Hinweis:</a:t>
          </a:r>
          <a:br>
            <a:rPr lang="de-DE" sz="1400" b="0" i="0" baseline="0">
              <a:solidFill>
                <a:schemeClr val="dk1"/>
              </a:solidFill>
              <a:effectLst/>
              <a:latin typeface="+mn-lt"/>
              <a:ea typeface="+mn-ea"/>
              <a:cs typeface="+mn-cs"/>
            </a:rPr>
          </a:br>
          <a:r>
            <a:rPr lang="de-DE" sz="1400" b="0" i="0" baseline="0">
              <a:solidFill>
                <a:schemeClr val="dk1"/>
              </a:solidFill>
              <a:effectLst/>
              <a:latin typeface="+mn-lt"/>
              <a:ea typeface="+mn-ea"/>
              <a:cs typeface="+mn-cs"/>
            </a:rPr>
            <a:t>Wenn der SVERWEIS einen Wert NICHT findet, "schnappt er sich" den nächst niedrigen Wert.</a:t>
          </a:r>
          <a:br>
            <a:rPr lang="de-DE" sz="1400" b="0" i="0" baseline="0">
              <a:solidFill>
                <a:schemeClr val="dk1"/>
              </a:solidFill>
              <a:effectLst/>
              <a:latin typeface="+mn-lt"/>
              <a:ea typeface="+mn-ea"/>
              <a:cs typeface="+mn-cs"/>
            </a:rPr>
          </a:br>
          <a:r>
            <a:rPr lang="de-DE" sz="1400" b="0" i="0" baseline="0">
              <a:solidFill>
                <a:schemeClr val="dk1"/>
              </a:solidFill>
              <a:effectLst/>
              <a:latin typeface="+mn-lt"/>
              <a:ea typeface="+mn-ea"/>
              <a:cs typeface="+mn-cs"/>
            </a:rPr>
            <a:t>Aber eben nur, wenn der Parameter [Bereich_Verweis] richtig eingesetzt wird.</a:t>
          </a:r>
          <a:endParaRPr lang="de-DE" sz="1800">
            <a:effectLst/>
          </a:endParaRPr>
        </a:p>
        <a:p>
          <a:pPr rtl="0"/>
          <a:endParaRPr lang="de-DE" sz="1400" b="0" i="0" baseline="0">
            <a:solidFill>
              <a:schemeClr val="dk1"/>
            </a:solidFill>
            <a:effectLst/>
            <a:latin typeface="+mn-lt"/>
            <a:ea typeface="+mn-ea"/>
            <a:cs typeface="+mn-cs"/>
          </a:endParaRPr>
        </a:p>
        <a:p>
          <a:pPr rtl="0"/>
          <a:r>
            <a:rPr lang="de-DE" sz="1400" b="0" i="0" baseline="0">
              <a:solidFill>
                <a:schemeClr val="dk1"/>
              </a:solidFill>
              <a:effectLst/>
              <a:latin typeface="+mn-lt"/>
              <a:ea typeface="+mn-ea"/>
              <a:cs typeface="+mn-cs"/>
            </a:rPr>
            <a:t>Achten Sie darauf, dass Sie den optionalen Parameter [Bereich_Verweis] richtig einsetzen, sonst gehen einige Filialen leer aus!</a:t>
          </a:r>
        </a:p>
        <a:p>
          <a:pPr rtl="0"/>
          <a:endParaRPr lang="de-DE" sz="1400" b="0" i="0" baseline="0">
            <a:solidFill>
              <a:schemeClr val="dk1"/>
            </a:solidFill>
            <a:effectLst/>
            <a:latin typeface="+mn-lt"/>
            <a:ea typeface="+mn-ea"/>
            <a:cs typeface="+mn-cs"/>
          </a:endParaRPr>
        </a:p>
        <a:p>
          <a:pPr rtl="0"/>
          <a:endParaRPr lang="de-DE" sz="1600">
            <a:effectLst/>
          </a:endParaRPr>
        </a:p>
        <a:p>
          <a:pPr algn="l"/>
          <a:endParaRPr lang="de-DE" sz="16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657102</xdr:colOff>
      <xdr:row>0</xdr:row>
      <xdr:rowOff>359229</xdr:rowOff>
    </xdr:to>
    <xdr:sp macro="" textlink="">
      <xdr:nvSpPr>
        <xdr:cNvPr id="2" name="Rechteck: abgerundete Ecken 1">
          <a:hlinkClick xmlns:r="http://schemas.openxmlformats.org/officeDocument/2006/relationships" r:id="rId1"/>
          <a:extLst>
            <a:ext uri="{FF2B5EF4-FFF2-40B4-BE49-F238E27FC236}">
              <a16:creationId xmlns:a16="http://schemas.microsoft.com/office/drawing/2014/main" id="{D6092CF9-1EC4-4BD3-A4C2-3933053A8F7F}"/>
            </a:ext>
          </a:extLst>
        </xdr:cNvPr>
        <xdr:cNvSpPr/>
      </xdr:nvSpPr>
      <xdr:spPr>
        <a:xfrm>
          <a:off x="0" y="0"/>
          <a:ext cx="1502922" cy="359229"/>
        </a:xfrm>
        <a:prstGeom prst="roundRect">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400"/>
            <a:t>Startseite</a:t>
          </a:r>
        </a:p>
      </xdr:txBody>
    </xdr:sp>
    <xdr:clientData/>
  </xdr:twoCellAnchor>
  <xdr:twoCellAnchor>
    <xdr:from>
      <xdr:col>7</xdr:col>
      <xdr:colOff>290946</xdr:colOff>
      <xdr:row>0</xdr:row>
      <xdr:rowOff>671944</xdr:rowOff>
    </xdr:from>
    <xdr:to>
      <xdr:col>14</xdr:col>
      <xdr:colOff>484909</xdr:colOff>
      <xdr:row>15</xdr:row>
      <xdr:rowOff>103909</xdr:rowOff>
    </xdr:to>
    <xdr:sp macro="" textlink="">
      <xdr:nvSpPr>
        <xdr:cNvPr id="3" name="Rechteck: abgerundete Ecken 2">
          <a:extLst>
            <a:ext uri="{FF2B5EF4-FFF2-40B4-BE49-F238E27FC236}">
              <a16:creationId xmlns:a16="http://schemas.microsoft.com/office/drawing/2014/main" id="{1CD58B49-8123-48DD-96E5-6F3EACA69235}"/>
            </a:ext>
          </a:extLst>
        </xdr:cNvPr>
        <xdr:cNvSpPr/>
      </xdr:nvSpPr>
      <xdr:spPr>
        <a:xfrm>
          <a:off x="6539346" y="671944"/>
          <a:ext cx="5687983" cy="2960025"/>
        </a:xfrm>
        <a:prstGeom prst="roundRect">
          <a:avLst>
            <a:gd name="adj" fmla="val 647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rtl="0"/>
          <a:r>
            <a:rPr lang="de-DE" sz="1400" b="0" i="0" baseline="0">
              <a:solidFill>
                <a:schemeClr val="dk1"/>
              </a:solidFill>
              <a:effectLst/>
              <a:latin typeface="+mn-lt"/>
              <a:ea typeface="+mn-ea"/>
              <a:cs typeface="+mn-cs"/>
            </a:rPr>
            <a:t>Aufgabe mit Einsatz des  optionalen Parameters </a:t>
          </a:r>
          <a:r>
            <a:rPr lang="de-DE" sz="1400" b="1" i="0" baseline="0">
              <a:solidFill>
                <a:schemeClr val="dk1"/>
              </a:solidFill>
              <a:effectLst/>
              <a:latin typeface="+mn-lt"/>
              <a:ea typeface="+mn-ea"/>
              <a:cs typeface="+mn-cs"/>
            </a:rPr>
            <a:t>[Bereich_Verweis]</a:t>
          </a:r>
        </a:p>
        <a:p>
          <a:pPr rtl="0"/>
          <a:endParaRPr lang="de-DE" sz="1200">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400" b="0" i="0" baseline="0">
              <a:solidFill>
                <a:schemeClr val="dk1"/>
              </a:solidFill>
              <a:effectLst/>
              <a:latin typeface="+mn-lt"/>
              <a:ea typeface="+mn-ea"/>
              <a:cs typeface="+mn-cs"/>
            </a:rPr>
            <a:t>Je nach Umsatz sollen die Filialen Provision erhalten.</a:t>
          </a:r>
          <a:br>
            <a:rPr lang="de-DE" sz="1400" b="0" i="0" baseline="0">
              <a:solidFill>
                <a:schemeClr val="dk1"/>
              </a:solidFill>
              <a:effectLst/>
              <a:latin typeface="+mn-lt"/>
              <a:ea typeface="+mn-ea"/>
              <a:cs typeface="+mn-cs"/>
            </a:rPr>
          </a:br>
          <a:endParaRPr lang="de-DE" sz="14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400" b="0" i="0" baseline="0">
              <a:solidFill>
                <a:schemeClr val="dk1"/>
              </a:solidFill>
              <a:effectLst/>
              <a:latin typeface="+mn-lt"/>
              <a:ea typeface="+mn-ea"/>
              <a:cs typeface="+mn-cs"/>
            </a:rPr>
            <a:t>Hinweis:</a:t>
          </a:r>
          <a:br>
            <a:rPr lang="de-DE" sz="1400" b="0" i="0" baseline="0">
              <a:solidFill>
                <a:schemeClr val="dk1"/>
              </a:solidFill>
              <a:effectLst/>
              <a:latin typeface="+mn-lt"/>
              <a:ea typeface="+mn-ea"/>
              <a:cs typeface="+mn-cs"/>
            </a:rPr>
          </a:br>
          <a:r>
            <a:rPr lang="de-DE" sz="1400" b="0" i="0" baseline="0">
              <a:solidFill>
                <a:schemeClr val="dk1"/>
              </a:solidFill>
              <a:effectLst/>
              <a:latin typeface="+mn-lt"/>
              <a:ea typeface="+mn-ea"/>
              <a:cs typeface="+mn-cs"/>
            </a:rPr>
            <a:t>Wenn der SVERWEIS einen Wert NICHT findet, "schnappt er sich" den nächst niedrigen Wert.</a:t>
          </a:r>
          <a:br>
            <a:rPr lang="de-DE" sz="1400" b="0" i="0" baseline="0">
              <a:solidFill>
                <a:schemeClr val="dk1"/>
              </a:solidFill>
              <a:effectLst/>
              <a:latin typeface="+mn-lt"/>
              <a:ea typeface="+mn-ea"/>
              <a:cs typeface="+mn-cs"/>
            </a:rPr>
          </a:br>
          <a:r>
            <a:rPr lang="de-DE" sz="1400" b="0" i="0" baseline="0">
              <a:solidFill>
                <a:schemeClr val="dk1"/>
              </a:solidFill>
              <a:effectLst/>
              <a:latin typeface="+mn-lt"/>
              <a:ea typeface="+mn-ea"/>
              <a:cs typeface="+mn-cs"/>
            </a:rPr>
            <a:t>Aber eben nur, wenn der Parameter [Bereich_Verweis] richtig eingesetzt wird.</a:t>
          </a:r>
          <a:endParaRPr lang="de-DE" sz="1800">
            <a:effectLst/>
          </a:endParaRPr>
        </a:p>
        <a:p>
          <a:pPr rtl="0"/>
          <a:endParaRPr lang="de-DE" sz="1400" b="0" i="0" baseline="0">
            <a:solidFill>
              <a:schemeClr val="dk1"/>
            </a:solidFill>
            <a:effectLst/>
            <a:latin typeface="+mn-lt"/>
            <a:ea typeface="+mn-ea"/>
            <a:cs typeface="+mn-cs"/>
          </a:endParaRPr>
        </a:p>
        <a:p>
          <a:pPr rtl="0"/>
          <a:r>
            <a:rPr lang="de-DE" sz="1400" b="0" i="0" baseline="0">
              <a:solidFill>
                <a:schemeClr val="dk1"/>
              </a:solidFill>
              <a:effectLst/>
              <a:latin typeface="+mn-lt"/>
              <a:ea typeface="+mn-ea"/>
              <a:cs typeface="+mn-cs"/>
            </a:rPr>
            <a:t>Achten Sie darauf, dass Sie den optionalen Parameter [Bereich_Verweis] richtig einsetzen, sonst gehen einige Filialen leer aus!</a:t>
          </a:r>
        </a:p>
        <a:p>
          <a:pPr rtl="0"/>
          <a:endParaRPr lang="de-DE" sz="1400" b="0" i="0" baseline="0">
            <a:solidFill>
              <a:schemeClr val="dk1"/>
            </a:solidFill>
            <a:effectLst/>
            <a:latin typeface="+mn-lt"/>
            <a:ea typeface="+mn-ea"/>
            <a:cs typeface="+mn-cs"/>
          </a:endParaRPr>
        </a:p>
        <a:p>
          <a:pPr rtl="0"/>
          <a:endParaRPr lang="de-DE" sz="1600">
            <a:effectLst/>
          </a:endParaRPr>
        </a:p>
        <a:p>
          <a:pPr algn="l"/>
          <a:endParaRPr lang="de-DE" sz="16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88411</xdr:colOff>
      <xdr:row>17</xdr:row>
      <xdr:rowOff>2105</xdr:rowOff>
    </xdr:from>
    <xdr:to>
      <xdr:col>8</xdr:col>
      <xdr:colOff>38100</xdr:colOff>
      <xdr:row>26</xdr:row>
      <xdr:rowOff>156796</xdr:rowOff>
    </xdr:to>
    <xdr:sp macro="" textlink="">
      <xdr:nvSpPr>
        <xdr:cNvPr id="2" name="Text 1">
          <a:extLst>
            <a:ext uri="{FF2B5EF4-FFF2-40B4-BE49-F238E27FC236}">
              <a16:creationId xmlns:a16="http://schemas.microsoft.com/office/drawing/2014/main" id="{00000000-0008-0000-0300-000002000000}"/>
            </a:ext>
          </a:extLst>
        </xdr:cNvPr>
        <xdr:cNvSpPr txBox="1">
          <a:spLocks noChangeArrowheads="1"/>
        </xdr:cNvSpPr>
      </xdr:nvSpPr>
      <xdr:spPr bwMode="auto">
        <a:xfrm>
          <a:off x="88411" y="3545405"/>
          <a:ext cx="6579089" cy="1754891"/>
        </a:xfrm>
        <a:prstGeom prst="rect">
          <a:avLst/>
        </a:prstGeom>
        <a:ln>
          <a:headEnd/>
          <a:tailEnd/>
        </a:ln>
      </xdr:spPr>
      <xdr:style>
        <a:lnRef idx="1">
          <a:schemeClr val="dk1"/>
        </a:lnRef>
        <a:fillRef idx="2">
          <a:schemeClr val="dk1"/>
        </a:fillRef>
        <a:effectRef idx="1">
          <a:schemeClr val="dk1"/>
        </a:effectRef>
        <a:fontRef idx="minor">
          <a:schemeClr val="dk1"/>
        </a:fontRef>
      </xdr:style>
      <xdr:txBody>
        <a:bodyPr vertOverflow="clip" wrap="square" lIns="36576" tIns="32004" rIns="36576" bIns="0" anchor="t" upright="1"/>
        <a:lstStyle/>
        <a:p>
          <a:pPr algn="ctr" rtl="0">
            <a:defRPr sz="1000"/>
          </a:pPr>
          <a:r>
            <a:rPr lang="de-DE" sz="1200" b="1" i="0" u="none" strike="noStrike" baseline="0">
              <a:solidFill>
                <a:srgbClr val="000000"/>
              </a:solidFill>
              <a:latin typeface="+mn-lt"/>
              <a:cs typeface="Arial"/>
            </a:rPr>
            <a:t>Die einfachen Aufgaben sind vergeben, jetzt hilft nur noch nachdenken!</a:t>
          </a:r>
          <a:br>
            <a:rPr lang="de-DE" sz="1200" b="1" i="0" u="none" strike="noStrike" baseline="0">
              <a:solidFill>
                <a:srgbClr val="000000"/>
              </a:solidFill>
              <a:latin typeface="+mn-lt"/>
              <a:cs typeface="Arial"/>
            </a:rPr>
          </a:br>
          <a:endParaRPr lang="de-DE" sz="1000" b="1" i="0" u="none" strike="noStrike" baseline="0">
            <a:solidFill>
              <a:srgbClr val="000000"/>
            </a:solidFill>
            <a:latin typeface="+mn-lt"/>
            <a:cs typeface="Arial"/>
          </a:endParaRPr>
        </a:p>
        <a:p>
          <a:pPr algn="l" rtl="0">
            <a:defRPr sz="1000"/>
          </a:pPr>
          <a:r>
            <a:rPr lang="de-DE" sz="1200" b="0" i="0" u="none" strike="noStrike" baseline="0">
              <a:solidFill>
                <a:srgbClr val="000000"/>
              </a:solidFill>
              <a:latin typeface="+mn-lt"/>
              <a:cs typeface="Arial"/>
            </a:rPr>
            <a:t>Während Sie für</a:t>
          </a:r>
          <a:r>
            <a:rPr lang="de-DE" sz="1200" b="1" i="0" u="none" strike="noStrike" baseline="0">
              <a:solidFill>
                <a:srgbClr val="002060"/>
              </a:solidFill>
              <a:latin typeface="+mn-lt"/>
              <a:cs typeface="Arial"/>
            </a:rPr>
            <a:t> D11 </a:t>
          </a:r>
          <a:r>
            <a:rPr lang="de-DE" sz="1200" b="0" i="0" u="none" strike="noStrike" baseline="0">
              <a:solidFill>
                <a:srgbClr val="000000"/>
              </a:solidFill>
              <a:latin typeface="+mn-lt"/>
              <a:cs typeface="Arial"/>
            </a:rPr>
            <a:t>die WENN-Funktion nutzen können, ist das Ergebnis in </a:t>
          </a:r>
          <a:r>
            <a:rPr lang="de-DE" sz="1200" b="1" i="0" u="none" strike="noStrike" baseline="0">
              <a:solidFill>
                <a:srgbClr val="FF0000"/>
              </a:solidFill>
              <a:latin typeface="+mn-lt"/>
              <a:cs typeface="Arial"/>
            </a:rPr>
            <a:t>C7</a:t>
          </a:r>
          <a:r>
            <a:rPr lang="de-DE" sz="1200" b="0" i="0" u="none" strike="noStrike" baseline="0">
              <a:solidFill>
                <a:srgbClr val="000000"/>
              </a:solidFill>
              <a:latin typeface="+mn-lt"/>
              <a:cs typeface="Arial"/>
            </a:rPr>
            <a:t> auch vom </a:t>
          </a:r>
          <a:r>
            <a:rPr lang="de-DE" sz="1200" b="1" i="0" u="none" strike="noStrike" baseline="0">
              <a:solidFill>
                <a:srgbClr val="FF0000"/>
              </a:solidFill>
              <a:latin typeface="+mn-lt"/>
              <a:cs typeface="Arial"/>
            </a:rPr>
            <a:t>Tarif</a:t>
          </a:r>
          <a:r>
            <a:rPr lang="de-DE" sz="1200" b="0" i="0" u="none" strike="noStrike" baseline="0">
              <a:solidFill>
                <a:srgbClr val="000000"/>
              </a:solidFill>
              <a:latin typeface="+mn-lt"/>
              <a:cs typeface="Arial"/>
            </a:rPr>
            <a:t> abhängig, also von der entsprechenden Spalte in der Suchmatrix (jetzt habe ich aber genug verraten!)</a:t>
          </a:r>
          <a:br>
            <a:rPr lang="de-DE" sz="1200" b="0" i="0" u="none" strike="noStrike" baseline="0">
              <a:solidFill>
                <a:srgbClr val="000000"/>
              </a:solidFill>
              <a:latin typeface="+mn-lt"/>
              <a:cs typeface="Arial"/>
            </a:rPr>
          </a:br>
          <a:br>
            <a:rPr lang="de-DE" sz="1200" b="0" i="0" u="none" strike="noStrike" baseline="0">
              <a:solidFill>
                <a:srgbClr val="000000"/>
              </a:solidFill>
              <a:latin typeface="+mn-lt"/>
              <a:cs typeface="Arial"/>
            </a:rPr>
          </a:br>
          <a:r>
            <a:rPr lang="de-DE" sz="1200" b="0" i="0" u="none" strike="noStrike" baseline="0">
              <a:solidFill>
                <a:srgbClr val="000000"/>
              </a:solidFill>
              <a:latin typeface="+mn-lt"/>
              <a:cs typeface="Arial"/>
            </a:rPr>
            <a:t>(Vergessen Sie bitte nicht,  zu berücksichtigen, dass die Grundgebühr </a:t>
          </a:r>
          <a:r>
            <a:rPr lang="de-DE" sz="1200" b="1" i="0" u="none" strike="noStrike" baseline="0">
              <a:solidFill>
                <a:srgbClr val="000000"/>
              </a:solidFill>
              <a:latin typeface="+mn-lt"/>
              <a:cs typeface="Arial"/>
            </a:rPr>
            <a:t>monatlich</a:t>
          </a:r>
          <a:r>
            <a:rPr lang="de-DE" sz="1200" b="0" i="0" u="none" strike="noStrike" baseline="0">
              <a:solidFill>
                <a:srgbClr val="000000"/>
              </a:solidFill>
              <a:latin typeface="+mn-lt"/>
              <a:cs typeface="Arial"/>
            </a:rPr>
            <a:t> zu entrichten ist).</a:t>
          </a:r>
          <a:br>
            <a:rPr lang="de-DE" sz="1200" b="0" i="0" u="none" strike="noStrike" baseline="0">
              <a:solidFill>
                <a:srgbClr val="000000"/>
              </a:solidFill>
              <a:latin typeface="+mn-lt"/>
              <a:cs typeface="Arial"/>
            </a:rPr>
          </a:br>
          <a:br>
            <a:rPr lang="de-DE" sz="1200" b="0" i="0" u="none" strike="noStrike" baseline="0">
              <a:solidFill>
                <a:srgbClr val="000000"/>
              </a:solidFill>
              <a:latin typeface="+mn-lt"/>
              <a:cs typeface="Arial"/>
            </a:rPr>
          </a:br>
          <a:r>
            <a:rPr lang="de-DE" sz="1200" b="1" i="0" u="none" strike="noStrike" baseline="0">
              <a:solidFill>
                <a:srgbClr val="000000"/>
              </a:solidFill>
              <a:latin typeface="+mn-lt"/>
              <a:cs typeface="Arial"/>
            </a:rPr>
            <a:t>Noch ein Tipp:</a:t>
          </a:r>
          <a:r>
            <a:rPr lang="de-DE" sz="1200" b="0" i="0" u="none" strike="noStrike" baseline="0">
              <a:solidFill>
                <a:srgbClr val="000000"/>
              </a:solidFill>
              <a:latin typeface="+mn-lt"/>
              <a:cs typeface="Arial"/>
            </a:rPr>
            <a:t> Beachten Sie das Zahlenformat in den grün markierten Zellen (</a:t>
          </a:r>
          <a:r>
            <a:rPr lang="de-DE" sz="1200" b="0" i="0" u="none" strike="noStrike" baseline="0">
              <a:solidFill>
                <a:srgbClr val="FF0000"/>
              </a:solidFill>
              <a:latin typeface="+mn-lt"/>
              <a:cs typeface="Arial"/>
            </a:rPr>
            <a:t>Tarif</a:t>
          </a:r>
          <a:r>
            <a:rPr lang="de-DE" sz="1200" b="0" i="0" u="none" strike="noStrike" baseline="0">
              <a:solidFill>
                <a:srgbClr val="000000"/>
              </a:solidFill>
              <a:latin typeface="+mn-lt"/>
              <a:cs typeface="Arial"/>
            </a:rPr>
            <a:t>) und in Zelle </a:t>
          </a:r>
          <a:r>
            <a:rPr lang="de-DE" sz="1200" b="0" i="0" u="none" strike="noStrike" baseline="0">
              <a:solidFill>
                <a:srgbClr val="FF0000"/>
              </a:solidFill>
              <a:latin typeface="+mn-lt"/>
              <a:cs typeface="Arial"/>
            </a:rPr>
            <a:t>C4</a:t>
          </a:r>
          <a:r>
            <a:rPr lang="de-DE" sz="1200" b="0" i="0" u="none" strike="noStrike" baseline="0">
              <a:solidFill>
                <a:srgbClr val="000000"/>
              </a:solidFill>
              <a:latin typeface="+mn-lt"/>
              <a:cs typeface="Arial"/>
            </a:rPr>
            <a:t>.</a:t>
          </a:r>
        </a:p>
        <a:p>
          <a:pPr algn="ctr" rtl="0">
            <a:defRPr sz="1000"/>
          </a:pPr>
          <a:endParaRPr lang="de-DE" sz="1200" b="0" i="0" u="none" strike="noStrike" baseline="0">
            <a:solidFill>
              <a:srgbClr val="000000"/>
            </a:solidFill>
            <a:latin typeface="+mn-lt"/>
            <a:cs typeface="Arial"/>
          </a:endParaRPr>
        </a:p>
        <a:p>
          <a:pPr algn="ctr" rtl="0">
            <a:defRPr sz="1000"/>
          </a:pPr>
          <a:endParaRPr lang="de-DE" sz="1000" b="0" i="0" u="none" strike="noStrike" baseline="0">
            <a:solidFill>
              <a:srgbClr val="000000"/>
            </a:solidFill>
            <a:latin typeface="+mn-lt"/>
            <a:cs typeface="Arial"/>
          </a:endParaRPr>
        </a:p>
      </xdr:txBody>
    </xdr:sp>
    <xdr:clientData/>
  </xdr:twoCellAnchor>
  <xdr:twoCellAnchor>
    <xdr:from>
      <xdr:col>0</xdr:col>
      <xdr:colOff>29307</xdr:colOff>
      <xdr:row>0</xdr:row>
      <xdr:rowOff>17584</xdr:rowOff>
    </xdr:from>
    <xdr:to>
      <xdr:col>2</xdr:col>
      <xdr:colOff>195105</xdr:colOff>
      <xdr:row>0</xdr:row>
      <xdr:rowOff>376813</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12BCE4B4-A9FB-47CA-AD3D-A4B9AC3ABC45}"/>
            </a:ext>
          </a:extLst>
        </xdr:cNvPr>
        <xdr:cNvSpPr/>
      </xdr:nvSpPr>
      <xdr:spPr>
        <a:xfrm>
          <a:off x="29307" y="17584"/>
          <a:ext cx="1502229" cy="359229"/>
        </a:xfrm>
        <a:prstGeom prst="roundRect">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400"/>
            <a:t>Startseite</a:t>
          </a:r>
        </a:p>
      </xdr:txBody>
    </xdr:sp>
    <xdr:clientData/>
  </xdr:twoCellAnchor>
  <xdr:twoCellAnchor editAs="oneCell">
    <xdr:from>
      <xdr:col>8</xdr:col>
      <xdr:colOff>140677</xdr:colOff>
      <xdr:row>2</xdr:row>
      <xdr:rowOff>52416</xdr:rowOff>
    </xdr:from>
    <xdr:to>
      <xdr:col>14</xdr:col>
      <xdr:colOff>19050</xdr:colOff>
      <xdr:row>15</xdr:row>
      <xdr:rowOff>55196</xdr:rowOff>
    </xdr:to>
    <xdr:sp macro="" textlink="">
      <xdr:nvSpPr>
        <xdr:cNvPr id="4" name="Text 1">
          <a:extLst>
            <a:ext uri="{FF2B5EF4-FFF2-40B4-BE49-F238E27FC236}">
              <a16:creationId xmlns:a16="http://schemas.microsoft.com/office/drawing/2014/main" id="{A7360707-0806-49A4-9694-E491335486F9}"/>
            </a:ext>
          </a:extLst>
        </xdr:cNvPr>
        <xdr:cNvSpPr txBox="1">
          <a:spLocks noChangeArrowheads="1"/>
        </xdr:cNvSpPr>
      </xdr:nvSpPr>
      <xdr:spPr bwMode="auto">
        <a:xfrm>
          <a:off x="6770077" y="566766"/>
          <a:ext cx="4602773" cy="2657080"/>
        </a:xfrm>
        <a:prstGeom prst="rect">
          <a:avLst/>
        </a:prstGeom>
        <a:ln>
          <a:headEnd/>
          <a:tailEnd/>
        </a:ln>
      </xdr:spPr>
      <xdr:style>
        <a:lnRef idx="1">
          <a:schemeClr val="dk1"/>
        </a:lnRef>
        <a:fillRef idx="2">
          <a:schemeClr val="dk1"/>
        </a:fillRef>
        <a:effectRef idx="1">
          <a:schemeClr val="dk1"/>
        </a:effectRef>
        <a:fontRef idx="minor">
          <a:schemeClr val="dk1"/>
        </a:fontRef>
      </xdr:style>
      <xdr:txBody>
        <a:bodyPr vertOverflow="clip" wrap="square" lIns="36576" tIns="32004" rIns="36576" bIns="0" anchor="t" upright="1"/>
        <a:lstStyle/>
        <a:p>
          <a:pPr algn="l" rtl="0">
            <a:defRPr sz="1000"/>
          </a:pPr>
          <a:r>
            <a:rPr lang="de-DE" sz="1100" b="1" i="0" u="none" strike="noStrike" baseline="0">
              <a:solidFill>
                <a:srgbClr val="000000"/>
              </a:solidFill>
              <a:latin typeface="+mn-lt"/>
              <a:cs typeface="Arial"/>
            </a:rPr>
            <a:t>Einige Hinweise:</a:t>
          </a:r>
        </a:p>
        <a:p>
          <a:pPr algn="l" rtl="0">
            <a:defRPr sz="1000"/>
          </a:pPr>
          <a:endParaRPr lang="de-DE" sz="1100" b="0" i="0" u="none" strike="noStrike" baseline="0">
            <a:solidFill>
              <a:srgbClr val="000000"/>
            </a:solidFill>
            <a:latin typeface="+mn-lt"/>
            <a:cs typeface="Arial"/>
          </a:endParaRPr>
        </a:p>
        <a:p>
          <a:pPr algn="l" rtl="0">
            <a:defRPr sz="1000"/>
          </a:pPr>
          <a:r>
            <a:rPr lang="de-DE" sz="1100" b="0" i="0" u="none" strike="noStrike" baseline="0">
              <a:solidFill>
                <a:srgbClr val="000000"/>
              </a:solidFill>
              <a:latin typeface="+mn-lt"/>
              <a:cs typeface="Arial"/>
            </a:rPr>
            <a:t>Schauen Sie sich die Benutzerdefinierten Zahlenformate in den Zellen C6, G4 und H4 an.</a:t>
          </a:r>
        </a:p>
        <a:p>
          <a:pPr algn="l" rtl="0">
            <a:defRPr sz="1000"/>
          </a:pPr>
          <a:r>
            <a:rPr lang="de-DE" sz="1100" b="0" i="0" u="none" strike="noStrike" baseline="0">
              <a:solidFill>
                <a:srgbClr val="000000"/>
              </a:solidFill>
              <a:latin typeface="+mn-lt"/>
              <a:cs typeface="Arial"/>
            </a:rPr>
            <a:t>Auch in der Zelle C5 gibt es ein interessantes Format.</a:t>
          </a:r>
        </a:p>
        <a:p>
          <a:pPr algn="l" rtl="0">
            <a:defRPr sz="1000"/>
          </a:pPr>
          <a:br>
            <a:rPr lang="de-DE" sz="1100" b="0" i="0" u="none" strike="noStrike" baseline="0">
              <a:solidFill>
                <a:srgbClr val="000000"/>
              </a:solidFill>
              <a:latin typeface="+mn-lt"/>
              <a:cs typeface="Arial"/>
            </a:rPr>
          </a:br>
          <a:r>
            <a:rPr lang="de-DE" sz="1100" b="0" i="0" u="none" strike="noStrike" baseline="0">
              <a:solidFill>
                <a:srgbClr val="000000"/>
              </a:solidFill>
              <a:latin typeface="+mn-lt"/>
              <a:cs typeface="Arial"/>
            </a:rPr>
            <a:t>In dieser Aufgabe geht es wieder um den richtigen Einsatz des Arguments </a:t>
          </a:r>
          <a:r>
            <a:rPr lang="de-DE" sz="1100" b="0" i="0" baseline="0">
              <a:solidFill>
                <a:schemeClr val="dk1"/>
              </a:solidFill>
              <a:effectLst/>
              <a:latin typeface="+mn-lt"/>
              <a:ea typeface="+mn-ea"/>
              <a:cs typeface="+mn-cs"/>
            </a:rPr>
            <a:t>[Bereich_Verweis]  der Funktion SVERWEIS.</a:t>
          </a:r>
        </a:p>
        <a:p>
          <a:pPr algn="l" rtl="0">
            <a:defRPr sz="1000"/>
          </a:pPr>
          <a:endParaRPr lang="de-DE" sz="1100" b="0" i="0" baseline="0">
            <a:solidFill>
              <a:schemeClr val="dk1"/>
            </a:solidFill>
            <a:effectLst/>
            <a:latin typeface="+mn-lt"/>
            <a:ea typeface="+mn-ea"/>
            <a:cs typeface="+mn-cs"/>
          </a:endParaRPr>
        </a:p>
        <a:p>
          <a:pPr algn="l" rtl="0">
            <a:defRPr sz="1000"/>
          </a:pPr>
          <a:r>
            <a:rPr lang="de-DE" sz="1100" b="0" i="0" u="none" strike="noStrike" baseline="0">
              <a:solidFill>
                <a:schemeClr val="dk1"/>
              </a:solidFill>
              <a:effectLst/>
              <a:latin typeface="+mn-lt"/>
              <a:ea typeface="+mn-ea"/>
              <a:cs typeface="+mn-cs"/>
            </a:rPr>
            <a:t>Der Verbrauch wird ja nie exakt den Werten in der Preisliste entsprechen.</a:t>
          </a:r>
          <a:br>
            <a:rPr lang="de-DE" sz="1100" b="0" i="0" u="none" strike="noStrike" baseline="0">
              <a:solidFill>
                <a:schemeClr val="dk1"/>
              </a:solidFill>
              <a:effectLst/>
              <a:latin typeface="+mn-lt"/>
              <a:ea typeface="+mn-ea"/>
              <a:cs typeface="+mn-cs"/>
            </a:rPr>
          </a:br>
          <a:r>
            <a:rPr lang="de-DE" sz="1100" b="0" i="0" u="none" strike="noStrike" baseline="0">
              <a:solidFill>
                <a:schemeClr val="dk1"/>
              </a:solidFill>
              <a:effectLst/>
              <a:latin typeface="+mn-lt"/>
              <a:ea typeface="+mn-ea"/>
              <a:cs typeface="+mn-cs"/>
            </a:rPr>
            <a:t>Der SVERWEIS wird dafür sorgen, dass der nächst kleinere Wert gewählt wird.</a:t>
          </a:r>
        </a:p>
        <a:p>
          <a:pPr algn="l" rtl="0">
            <a:defRPr sz="1000"/>
          </a:pPr>
          <a:r>
            <a:rPr lang="de-DE" sz="1100" b="0" i="0" u="none" strike="noStrike" baseline="0">
              <a:solidFill>
                <a:schemeClr val="dk1"/>
              </a:solidFill>
              <a:effectLst/>
              <a:latin typeface="+mn-lt"/>
              <a:ea typeface="+mn-ea"/>
              <a:cs typeface="+mn-cs"/>
            </a:rPr>
            <a:t>Wenn Sie also 1.138 kW verbrauchen, "landen" Sie in der Zeile mit den 1.000 kWh, da dies der nächst kleinere Wert ist.</a:t>
          </a:r>
          <a:br>
            <a:rPr lang="de-DE" sz="1100" b="0" i="0" u="none" strike="noStrike" baseline="0">
              <a:solidFill>
                <a:srgbClr val="000000"/>
              </a:solidFill>
              <a:latin typeface="+mn-lt"/>
              <a:cs typeface="Arial"/>
            </a:rPr>
          </a:br>
          <a:endParaRPr lang="de-DE" sz="1100" b="0" i="0" u="none" strike="noStrike" baseline="0">
            <a:solidFill>
              <a:srgbClr val="000000"/>
            </a:solidFill>
            <a:latin typeface="+mn-lt"/>
            <a:cs typeface="Arial"/>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88411</xdr:colOff>
      <xdr:row>17</xdr:row>
      <xdr:rowOff>2105</xdr:rowOff>
    </xdr:from>
    <xdr:to>
      <xdr:col>8</xdr:col>
      <xdr:colOff>38100</xdr:colOff>
      <xdr:row>26</xdr:row>
      <xdr:rowOff>156796</xdr:rowOff>
    </xdr:to>
    <xdr:sp macro="" textlink="">
      <xdr:nvSpPr>
        <xdr:cNvPr id="2" name="Text 1">
          <a:extLst>
            <a:ext uri="{FF2B5EF4-FFF2-40B4-BE49-F238E27FC236}">
              <a16:creationId xmlns:a16="http://schemas.microsoft.com/office/drawing/2014/main" id="{06582B3A-8F6F-4CFA-B20A-6D3CD5E9C99F}"/>
            </a:ext>
          </a:extLst>
        </xdr:cNvPr>
        <xdr:cNvSpPr txBox="1">
          <a:spLocks noChangeArrowheads="1"/>
        </xdr:cNvSpPr>
      </xdr:nvSpPr>
      <xdr:spPr bwMode="auto">
        <a:xfrm>
          <a:off x="88411" y="3560645"/>
          <a:ext cx="6579089" cy="1732031"/>
        </a:xfrm>
        <a:prstGeom prst="rect">
          <a:avLst/>
        </a:prstGeom>
        <a:ln>
          <a:headEnd/>
          <a:tailEnd/>
        </a:ln>
      </xdr:spPr>
      <xdr:style>
        <a:lnRef idx="1">
          <a:schemeClr val="dk1"/>
        </a:lnRef>
        <a:fillRef idx="2">
          <a:schemeClr val="dk1"/>
        </a:fillRef>
        <a:effectRef idx="1">
          <a:schemeClr val="dk1"/>
        </a:effectRef>
        <a:fontRef idx="minor">
          <a:schemeClr val="dk1"/>
        </a:fontRef>
      </xdr:style>
      <xdr:txBody>
        <a:bodyPr vertOverflow="clip" wrap="square" lIns="36576" tIns="32004" rIns="36576" bIns="0" anchor="t" upright="1"/>
        <a:lstStyle/>
        <a:p>
          <a:pPr algn="ctr" rtl="0">
            <a:defRPr sz="1000"/>
          </a:pPr>
          <a:r>
            <a:rPr lang="de-DE" sz="1200" b="1" i="0" u="none" strike="noStrike" baseline="0">
              <a:solidFill>
                <a:srgbClr val="000000"/>
              </a:solidFill>
              <a:latin typeface="+mn-lt"/>
              <a:cs typeface="Arial"/>
            </a:rPr>
            <a:t>Die einfachen Aufgaben sind vergeben, jetzt hilft nur noch nachdenken!</a:t>
          </a:r>
          <a:br>
            <a:rPr lang="de-DE" sz="1200" b="1" i="0" u="none" strike="noStrike" baseline="0">
              <a:solidFill>
                <a:srgbClr val="000000"/>
              </a:solidFill>
              <a:latin typeface="+mn-lt"/>
              <a:cs typeface="Arial"/>
            </a:rPr>
          </a:br>
          <a:endParaRPr lang="de-DE" sz="1000" b="1" i="0" u="none" strike="noStrike" baseline="0">
            <a:solidFill>
              <a:srgbClr val="000000"/>
            </a:solidFill>
            <a:latin typeface="+mn-lt"/>
            <a:cs typeface="Arial"/>
          </a:endParaRPr>
        </a:p>
        <a:p>
          <a:pPr algn="l" rtl="0">
            <a:defRPr sz="1000"/>
          </a:pPr>
          <a:r>
            <a:rPr lang="de-DE" sz="1200" b="0" i="0" u="none" strike="noStrike" baseline="0">
              <a:solidFill>
                <a:srgbClr val="000000"/>
              </a:solidFill>
              <a:latin typeface="+mn-lt"/>
              <a:cs typeface="Arial"/>
            </a:rPr>
            <a:t>Während Sie für</a:t>
          </a:r>
          <a:r>
            <a:rPr lang="de-DE" sz="1200" b="1" i="0" u="none" strike="noStrike" baseline="0">
              <a:solidFill>
                <a:srgbClr val="002060"/>
              </a:solidFill>
              <a:latin typeface="+mn-lt"/>
              <a:cs typeface="Arial"/>
            </a:rPr>
            <a:t> D10 </a:t>
          </a:r>
          <a:r>
            <a:rPr lang="de-DE" sz="1200" b="0" i="0" u="none" strike="noStrike" baseline="0">
              <a:solidFill>
                <a:srgbClr val="000000"/>
              </a:solidFill>
              <a:latin typeface="+mn-lt"/>
              <a:cs typeface="Arial"/>
            </a:rPr>
            <a:t>die WENN-Funktion nutzen können, ist das Ergebnis in </a:t>
          </a:r>
          <a:r>
            <a:rPr lang="de-DE" sz="1200" b="1" i="0" u="none" strike="noStrike" baseline="0">
              <a:solidFill>
                <a:srgbClr val="FF0000"/>
              </a:solidFill>
              <a:latin typeface="+mn-lt"/>
              <a:cs typeface="Arial"/>
            </a:rPr>
            <a:t>C7</a:t>
          </a:r>
          <a:r>
            <a:rPr lang="de-DE" sz="1200" b="0" i="0" u="none" strike="noStrike" baseline="0">
              <a:solidFill>
                <a:srgbClr val="000000"/>
              </a:solidFill>
              <a:latin typeface="+mn-lt"/>
              <a:cs typeface="Arial"/>
            </a:rPr>
            <a:t> auch vom </a:t>
          </a:r>
          <a:r>
            <a:rPr lang="de-DE" sz="1200" b="1" i="0" u="none" strike="noStrike" baseline="0">
              <a:solidFill>
                <a:srgbClr val="FF0000"/>
              </a:solidFill>
              <a:latin typeface="+mn-lt"/>
              <a:cs typeface="Arial"/>
            </a:rPr>
            <a:t>Tarif</a:t>
          </a:r>
          <a:r>
            <a:rPr lang="de-DE" sz="1200" b="0" i="0" u="none" strike="noStrike" baseline="0">
              <a:solidFill>
                <a:srgbClr val="000000"/>
              </a:solidFill>
              <a:latin typeface="+mn-lt"/>
              <a:cs typeface="Arial"/>
            </a:rPr>
            <a:t> abhängig, also von der entsprechenden Spalte in der Suchmatrix (jetzt habe ich aber genug verraten!)</a:t>
          </a:r>
          <a:br>
            <a:rPr lang="de-DE" sz="1200" b="0" i="0" u="none" strike="noStrike" baseline="0">
              <a:solidFill>
                <a:srgbClr val="000000"/>
              </a:solidFill>
              <a:latin typeface="+mn-lt"/>
              <a:cs typeface="Arial"/>
            </a:rPr>
          </a:br>
          <a:br>
            <a:rPr lang="de-DE" sz="1200" b="0" i="0" u="none" strike="noStrike" baseline="0">
              <a:solidFill>
                <a:srgbClr val="000000"/>
              </a:solidFill>
              <a:latin typeface="+mn-lt"/>
              <a:cs typeface="Arial"/>
            </a:rPr>
          </a:br>
          <a:r>
            <a:rPr lang="de-DE" sz="1200" b="0" i="0" u="none" strike="noStrike" baseline="0">
              <a:solidFill>
                <a:srgbClr val="000000"/>
              </a:solidFill>
              <a:latin typeface="+mn-lt"/>
              <a:cs typeface="Arial"/>
            </a:rPr>
            <a:t>(Vergessen Sie bitte nicht,  zu berücksichtigen, dass die Grundgebühr </a:t>
          </a:r>
          <a:r>
            <a:rPr lang="de-DE" sz="1200" b="1" i="0" u="none" strike="noStrike" baseline="0">
              <a:solidFill>
                <a:srgbClr val="000000"/>
              </a:solidFill>
              <a:latin typeface="+mn-lt"/>
              <a:cs typeface="Arial"/>
            </a:rPr>
            <a:t>monatlich</a:t>
          </a:r>
          <a:r>
            <a:rPr lang="de-DE" sz="1200" b="0" i="0" u="none" strike="noStrike" baseline="0">
              <a:solidFill>
                <a:srgbClr val="000000"/>
              </a:solidFill>
              <a:latin typeface="+mn-lt"/>
              <a:cs typeface="Arial"/>
            </a:rPr>
            <a:t> zu entrichten ist).</a:t>
          </a:r>
          <a:br>
            <a:rPr lang="de-DE" sz="1200" b="0" i="0" u="none" strike="noStrike" baseline="0">
              <a:solidFill>
                <a:srgbClr val="000000"/>
              </a:solidFill>
              <a:latin typeface="+mn-lt"/>
              <a:cs typeface="Arial"/>
            </a:rPr>
          </a:br>
          <a:br>
            <a:rPr lang="de-DE" sz="1200" b="0" i="0" u="none" strike="noStrike" baseline="0">
              <a:solidFill>
                <a:srgbClr val="000000"/>
              </a:solidFill>
              <a:latin typeface="+mn-lt"/>
              <a:cs typeface="Arial"/>
            </a:rPr>
          </a:br>
          <a:r>
            <a:rPr lang="de-DE" sz="1200" b="1" i="0" u="none" strike="noStrike" baseline="0">
              <a:solidFill>
                <a:srgbClr val="000000"/>
              </a:solidFill>
              <a:latin typeface="+mn-lt"/>
              <a:cs typeface="Arial"/>
            </a:rPr>
            <a:t>Noch ein Tipp:</a:t>
          </a:r>
          <a:r>
            <a:rPr lang="de-DE" sz="1200" b="0" i="0" u="none" strike="noStrike" baseline="0">
              <a:solidFill>
                <a:srgbClr val="000000"/>
              </a:solidFill>
              <a:latin typeface="+mn-lt"/>
              <a:cs typeface="Arial"/>
            </a:rPr>
            <a:t> Beachten Sie das Zahlenformat in den grün markierten Zellen (</a:t>
          </a:r>
          <a:r>
            <a:rPr lang="de-DE" sz="1200" b="0" i="0" u="none" strike="noStrike" baseline="0">
              <a:solidFill>
                <a:srgbClr val="FF0000"/>
              </a:solidFill>
              <a:latin typeface="+mn-lt"/>
              <a:cs typeface="Arial"/>
            </a:rPr>
            <a:t>Tarif</a:t>
          </a:r>
          <a:r>
            <a:rPr lang="de-DE" sz="1200" b="0" i="0" u="none" strike="noStrike" baseline="0">
              <a:solidFill>
                <a:srgbClr val="000000"/>
              </a:solidFill>
              <a:latin typeface="+mn-lt"/>
              <a:cs typeface="Arial"/>
            </a:rPr>
            <a:t>) und in Zelle </a:t>
          </a:r>
          <a:r>
            <a:rPr lang="de-DE" sz="1200" b="0" i="0" u="none" strike="noStrike" baseline="0">
              <a:solidFill>
                <a:srgbClr val="FF0000"/>
              </a:solidFill>
              <a:latin typeface="+mn-lt"/>
              <a:cs typeface="Arial"/>
            </a:rPr>
            <a:t>C4</a:t>
          </a:r>
          <a:r>
            <a:rPr lang="de-DE" sz="1200" b="0" i="0" u="none" strike="noStrike" baseline="0">
              <a:solidFill>
                <a:srgbClr val="000000"/>
              </a:solidFill>
              <a:latin typeface="+mn-lt"/>
              <a:cs typeface="Arial"/>
            </a:rPr>
            <a:t>.</a:t>
          </a:r>
        </a:p>
        <a:p>
          <a:pPr algn="ctr" rtl="0">
            <a:defRPr sz="1000"/>
          </a:pPr>
          <a:endParaRPr lang="de-DE" sz="1200" b="0" i="0" u="none" strike="noStrike" baseline="0">
            <a:solidFill>
              <a:srgbClr val="000000"/>
            </a:solidFill>
            <a:latin typeface="+mn-lt"/>
            <a:cs typeface="Arial"/>
          </a:endParaRPr>
        </a:p>
        <a:p>
          <a:pPr algn="ctr" rtl="0">
            <a:defRPr sz="1000"/>
          </a:pPr>
          <a:endParaRPr lang="de-DE" sz="1000" b="0" i="0" u="none" strike="noStrike" baseline="0">
            <a:solidFill>
              <a:srgbClr val="000000"/>
            </a:solidFill>
            <a:latin typeface="+mn-lt"/>
            <a:cs typeface="Arial"/>
          </a:endParaRPr>
        </a:p>
      </xdr:txBody>
    </xdr:sp>
    <xdr:clientData/>
  </xdr:twoCellAnchor>
  <xdr:twoCellAnchor>
    <xdr:from>
      <xdr:col>0</xdr:col>
      <xdr:colOff>29307</xdr:colOff>
      <xdr:row>0</xdr:row>
      <xdr:rowOff>17584</xdr:rowOff>
    </xdr:from>
    <xdr:to>
      <xdr:col>2</xdr:col>
      <xdr:colOff>195105</xdr:colOff>
      <xdr:row>0</xdr:row>
      <xdr:rowOff>376813</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1BA53392-9368-4A42-B96F-7820C542A06D}"/>
            </a:ext>
          </a:extLst>
        </xdr:cNvPr>
        <xdr:cNvSpPr/>
      </xdr:nvSpPr>
      <xdr:spPr>
        <a:xfrm>
          <a:off x="29307" y="17584"/>
          <a:ext cx="1499298" cy="359229"/>
        </a:xfrm>
        <a:prstGeom prst="roundRect">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400"/>
            <a:t>Startseite</a:t>
          </a:r>
        </a:p>
      </xdr:txBody>
    </xdr:sp>
    <xdr:clientData/>
  </xdr:twoCellAnchor>
  <xdr:twoCellAnchor editAs="oneCell">
    <xdr:from>
      <xdr:col>8</xdr:col>
      <xdr:colOff>140677</xdr:colOff>
      <xdr:row>2</xdr:row>
      <xdr:rowOff>52416</xdr:rowOff>
    </xdr:from>
    <xdr:to>
      <xdr:col>14</xdr:col>
      <xdr:colOff>19050</xdr:colOff>
      <xdr:row>15</xdr:row>
      <xdr:rowOff>55196</xdr:rowOff>
    </xdr:to>
    <xdr:sp macro="" textlink="">
      <xdr:nvSpPr>
        <xdr:cNvPr id="4" name="Text 1">
          <a:extLst>
            <a:ext uri="{FF2B5EF4-FFF2-40B4-BE49-F238E27FC236}">
              <a16:creationId xmlns:a16="http://schemas.microsoft.com/office/drawing/2014/main" id="{08D258B2-66F2-471A-86EA-4E7EBD3420E2}"/>
            </a:ext>
          </a:extLst>
        </xdr:cNvPr>
        <xdr:cNvSpPr txBox="1">
          <a:spLocks noChangeArrowheads="1"/>
        </xdr:cNvSpPr>
      </xdr:nvSpPr>
      <xdr:spPr bwMode="auto">
        <a:xfrm>
          <a:off x="6770077" y="570576"/>
          <a:ext cx="4587533" cy="2654540"/>
        </a:xfrm>
        <a:prstGeom prst="rect">
          <a:avLst/>
        </a:prstGeom>
        <a:ln>
          <a:headEnd/>
          <a:tailEnd/>
        </a:ln>
      </xdr:spPr>
      <xdr:style>
        <a:lnRef idx="1">
          <a:schemeClr val="dk1"/>
        </a:lnRef>
        <a:fillRef idx="2">
          <a:schemeClr val="dk1"/>
        </a:fillRef>
        <a:effectRef idx="1">
          <a:schemeClr val="dk1"/>
        </a:effectRef>
        <a:fontRef idx="minor">
          <a:schemeClr val="dk1"/>
        </a:fontRef>
      </xdr:style>
      <xdr:txBody>
        <a:bodyPr vertOverflow="clip" wrap="square" lIns="36576" tIns="32004" rIns="36576" bIns="0" anchor="t" upright="1"/>
        <a:lstStyle/>
        <a:p>
          <a:pPr algn="l" rtl="0">
            <a:defRPr sz="1000"/>
          </a:pPr>
          <a:r>
            <a:rPr lang="de-DE" sz="1100" b="1" i="0" u="none" strike="noStrike" baseline="0">
              <a:solidFill>
                <a:srgbClr val="000000"/>
              </a:solidFill>
              <a:latin typeface="+mn-lt"/>
              <a:cs typeface="Arial"/>
            </a:rPr>
            <a:t>Einige Hinweise:</a:t>
          </a:r>
        </a:p>
        <a:p>
          <a:pPr algn="l" rtl="0">
            <a:defRPr sz="1000"/>
          </a:pPr>
          <a:endParaRPr lang="de-DE" sz="1100" b="0" i="0" u="none" strike="noStrike" baseline="0">
            <a:solidFill>
              <a:srgbClr val="000000"/>
            </a:solidFill>
            <a:latin typeface="+mn-lt"/>
            <a:cs typeface="Arial"/>
          </a:endParaRPr>
        </a:p>
        <a:p>
          <a:pPr algn="l" rtl="0">
            <a:defRPr sz="1000"/>
          </a:pPr>
          <a:r>
            <a:rPr lang="de-DE" sz="1100" b="0" i="0" u="none" strike="noStrike" baseline="0">
              <a:solidFill>
                <a:srgbClr val="000000"/>
              </a:solidFill>
              <a:latin typeface="+mn-lt"/>
              <a:cs typeface="Arial"/>
            </a:rPr>
            <a:t>Schauen Sie sich die Benutzerdefinierten Zahlenformate in den Zellen C6, G4 und H4 an.</a:t>
          </a:r>
        </a:p>
        <a:p>
          <a:pPr algn="l" rtl="0">
            <a:defRPr sz="1000"/>
          </a:pPr>
          <a:r>
            <a:rPr lang="de-DE" sz="1100" b="0" i="0" u="none" strike="noStrike" baseline="0">
              <a:solidFill>
                <a:srgbClr val="000000"/>
              </a:solidFill>
              <a:latin typeface="+mn-lt"/>
              <a:cs typeface="Arial"/>
            </a:rPr>
            <a:t>Auch in der Zelle C5 gibt es ein interessantes Format.</a:t>
          </a:r>
        </a:p>
        <a:p>
          <a:pPr algn="l" rtl="0">
            <a:defRPr sz="1000"/>
          </a:pPr>
          <a:br>
            <a:rPr lang="de-DE" sz="1100" b="0" i="0" u="none" strike="noStrike" baseline="0">
              <a:solidFill>
                <a:srgbClr val="000000"/>
              </a:solidFill>
              <a:latin typeface="+mn-lt"/>
              <a:cs typeface="Arial"/>
            </a:rPr>
          </a:br>
          <a:r>
            <a:rPr lang="de-DE" sz="1100" b="0" i="0" u="none" strike="noStrike" baseline="0">
              <a:solidFill>
                <a:srgbClr val="000000"/>
              </a:solidFill>
              <a:latin typeface="+mn-lt"/>
              <a:cs typeface="Arial"/>
            </a:rPr>
            <a:t>In dieser Aufgabe geht es wieder um den richtigen Einsatz des Arguments </a:t>
          </a:r>
          <a:r>
            <a:rPr lang="de-DE" sz="1100" b="0" i="0" baseline="0">
              <a:solidFill>
                <a:schemeClr val="dk1"/>
              </a:solidFill>
              <a:effectLst/>
              <a:latin typeface="+mn-lt"/>
              <a:ea typeface="+mn-ea"/>
              <a:cs typeface="+mn-cs"/>
            </a:rPr>
            <a:t>[Bereich_Verweis]  der Funktion SVERWEIS.</a:t>
          </a:r>
        </a:p>
        <a:p>
          <a:pPr algn="l" rtl="0">
            <a:defRPr sz="1000"/>
          </a:pPr>
          <a:endParaRPr lang="de-DE" sz="1100" b="0" i="0" baseline="0">
            <a:solidFill>
              <a:schemeClr val="dk1"/>
            </a:solidFill>
            <a:effectLst/>
            <a:latin typeface="+mn-lt"/>
            <a:ea typeface="+mn-ea"/>
            <a:cs typeface="+mn-cs"/>
          </a:endParaRPr>
        </a:p>
        <a:p>
          <a:pPr algn="l" rtl="0">
            <a:defRPr sz="1000"/>
          </a:pPr>
          <a:r>
            <a:rPr lang="de-DE" sz="1100" b="0" i="0" u="none" strike="noStrike" baseline="0">
              <a:solidFill>
                <a:schemeClr val="dk1"/>
              </a:solidFill>
              <a:effectLst/>
              <a:latin typeface="+mn-lt"/>
              <a:ea typeface="+mn-ea"/>
              <a:cs typeface="+mn-cs"/>
            </a:rPr>
            <a:t>Der Verbrauch wird ja nie exakt den Werten in der Preisliste entsprechen.</a:t>
          </a:r>
          <a:br>
            <a:rPr lang="de-DE" sz="1100" b="0" i="0" u="none" strike="noStrike" baseline="0">
              <a:solidFill>
                <a:schemeClr val="dk1"/>
              </a:solidFill>
              <a:effectLst/>
              <a:latin typeface="+mn-lt"/>
              <a:ea typeface="+mn-ea"/>
              <a:cs typeface="+mn-cs"/>
            </a:rPr>
          </a:br>
          <a:r>
            <a:rPr lang="de-DE" sz="1100" b="0" i="0" u="none" strike="noStrike" baseline="0">
              <a:solidFill>
                <a:schemeClr val="dk1"/>
              </a:solidFill>
              <a:effectLst/>
              <a:latin typeface="+mn-lt"/>
              <a:ea typeface="+mn-ea"/>
              <a:cs typeface="+mn-cs"/>
            </a:rPr>
            <a:t>Der SVERWEIS wird dafür sorgen, dass der nächst kleinere Wert gewählt wird.</a:t>
          </a:r>
        </a:p>
        <a:p>
          <a:pPr algn="l" rtl="0">
            <a:defRPr sz="1000"/>
          </a:pPr>
          <a:r>
            <a:rPr lang="de-DE" sz="1100" b="0" i="0" u="none" strike="noStrike" baseline="0">
              <a:solidFill>
                <a:schemeClr val="dk1"/>
              </a:solidFill>
              <a:effectLst/>
              <a:latin typeface="+mn-lt"/>
              <a:ea typeface="+mn-ea"/>
              <a:cs typeface="+mn-cs"/>
            </a:rPr>
            <a:t>Wenn Sie also 1.138 kW verbrauchen, "landen" Sie in der Zeile mit den 1.000 kWh, da dies der nächst kleinere Wert ist.</a:t>
          </a:r>
          <a:br>
            <a:rPr lang="de-DE" sz="1100" b="0" i="0" u="none" strike="noStrike" baseline="0">
              <a:solidFill>
                <a:srgbClr val="000000"/>
              </a:solidFill>
              <a:latin typeface="+mn-lt"/>
              <a:cs typeface="Arial"/>
            </a:rPr>
          </a:br>
          <a:endParaRPr lang="de-DE" sz="1100" b="0" i="0" u="none" strike="noStrike" baseline="0">
            <a:solidFill>
              <a:srgbClr val="000000"/>
            </a:solidFill>
            <a:latin typeface="+mn-lt"/>
            <a:cs typeface="Arial"/>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12E66-8D1E-4FDF-B111-7A78477CA8E2}">
  <sheetPr codeName="Tabelle5"/>
  <dimension ref="A1:J19"/>
  <sheetViews>
    <sheetView tabSelected="1" zoomScale="110" zoomScaleNormal="110" workbookViewId="0"/>
  </sheetViews>
  <sheetFormatPr baseColWidth="10" defaultColWidth="11.4609375" defaultRowHeight="14.6" x14ac:dyDescent="0.3"/>
  <cols>
    <col min="1" max="1" width="36.4609375" style="47" bestFit="1" customWidth="1"/>
    <col min="2" max="16384" width="11.4609375" style="47"/>
  </cols>
  <sheetData>
    <row r="1" spans="1:10" x14ac:dyDescent="0.3">
      <c r="G1" s="48"/>
      <c r="H1" s="48"/>
      <c r="I1" s="48"/>
      <c r="J1" s="48"/>
    </row>
    <row r="2" spans="1:10" ht="36" customHeight="1" x14ac:dyDescent="0.3">
      <c r="A2" s="109" t="s">
        <v>86</v>
      </c>
      <c r="B2" s="109"/>
      <c r="C2" s="109"/>
      <c r="D2" s="109"/>
      <c r="E2" s="109"/>
      <c r="F2" s="109"/>
      <c r="G2" s="48"/>
      <c r="H2" s="48"/>
      <c r="I2" s="48"/>
      <c r="J2" s="48"/>
    </row>
    <row r="3" spans="1:10" ht="23.4" customHeight="1" x14ac:dyDescent="0.3">
      <c r="A3" s="48"/>
      <c r="B3" s="48"/>
      <c r="C3" s="48"/>
      <c r="D3" s="48"/>
      <c r="E3" s="48"/>
      <c r="F3" s="48"/>
      <c r="G3" s="48"/>
      <c r="H3" s="48"/>
      <c r="I3" s="48"/>
      <c r="J3" s="48"/>
    </row>
    <row r="4" spans="1:10" ht="34.950000000000003" customHeight="1" x14ac:dyDescent="0.3">
      <c r="A4" s="50" t="s">
        <v>87</v>
      </c>
      <c r="B4" s="48"/>
      <c r="C4" s="48"/>
      <c r="D4" s="48"/>
      <c r="E4" s="48"/>
      <c r="F4" s="48"/>
      <c r="G4" s="48"/>
      <c r="H4" s="48"/>
      <c r="I4" s="48"/>
      <c r="J4" s="48"/>
    </row>
    <row r="5" spans="1:10" ht="11.4" customHeight="1" x14ac:dyDescent="0.3">
      <c r="A5" s="51"/>
      <c r="B5" s="48"/>
      <c r="C5" s="48"/>
      <c r="D5" s="48"/>
      <c r="E5" s="48"/>
      <c r="F5" s="48"/>
      <c r="G5" s="48"/>
      <c r="H5" s="48"/>
      <c r="I5" s="48"/>
      <c r="J5" s="48"/>
    </row>
    <row r="6" spans="1:10" ht="34.950000000000003" customHeight="1" x14ac:dyDescent="0.3">
      <c r="A6" s="50" t="s">
        <v>90</v>
      </c>
      <c r="B6" s="48"/>
      <c r="C6" s="48"/>
      <c r="D6" s="48"/>
      <c r="E6" s="48"/>
      <c r="F6" s="48"/>
      <c r="G6" s="48"/>
      <c r="H6" s="48"/>
      <c r="I6" s="48"/>
      <c r="J6" s="48"/>
    </row>
    <row r="7" spans="1:10" ht="11.4" customHeight="1" x14ac:dyDescent="0.3">
      <c r="A7" s="51"/>
      <c r="B7" s="48"/>
      <c r="C7" s="48"/>
      <c r="D7" s="48"/>
      <c r="E7" s="48"/>
      <c r="F7" s="48"/>
      <c r="G7" s="48"/>
      <c r="H7" s="48"/>
      <c r="I7" s="48"/>
      <c r="J7" s="48"/>
    </row>
    <row r="8" spans="1:10" ht="34.950000000000003" customHeight="1" x14ac:dyDescent="0.3">
      <c r="A8" s="50" t="s">
        <v>93</v>
      </c>
      <c r="B8" s="48"/>
      <c r="C8" s="48"/>
      <c r="D8" s="48"/>
      <c r="E8" s="48"/>
      <c r="F8" s="48"/>
      <c r="G8" s="48"/>
      <c r="H8" s="48"/>
      <c r="I8" s="48"/>
      <c r="J8" s="48"/>
    </row>
    <row r="9" spans="1:10" x14ac:dyDescent="0.3">
      <c r="A9" s="51"/>
      <c r="B9" s="48"/>
      <c r="C9" s="48"/>
      <c r="D9" s="48"/>
      <c r="E9" s="48"/>
      <c r="F9" s="48"/>
      <c r="G9" s="48"/>
      <c r="H9" s="48"/>
      <c r="I9" s="48"/>
      <c r="J9" s="48"/>
    </row>
    <row r="10" spans="1:10" ht="34.950000000000003" customHeight="1" x14ac:dyDescent="0.3">
      <c r="A10" s="50" t="s">
        <v>95</v>
      </c>
      <c r="B10" s="48"/>
      <c r="C10" s="48"/>
      <c r="D10" s="48"/>
      <c r="E10" s="48"/>
      <c r="F10" s="48"/>
      <c r="G10" s="48"/>
      <c r="H10" s="48"/>
      <c r="I10" s="48"/>
      <c r="J10" s="48"/>
    </row>
    <row r="11" spans="1:10" x14ac:dyDescent="0.3">
      <c r="A11" s="51"/>
      <c r="B11" s="48"/>
      <c r="C11" s="48"/>
      <c r="D11" s="48"/>
      <c r="E11" s="48"/>
      <c r="F11" s="48"/>
      <c r="G11" s="48"/>
      <c r="H11" s="48"/>
      <c r="I11" s="48"/>
      <c r="J11" s="48"/>
    </row>
    <row r="12" spans="1:10" ht="34.950000000000003" customHeight="1" x14ac:dyDescent="0.3">
      <c r="A12" s="50" t="s">
        <v>122</v>
      </c>
      <c r="B12" s="48"/>
      <c r="C12" s="48"/>
      <c r="D12" s="48"/>
      <c r="E12" s="48"/>
      <c r="F12" s="48"/>
      <c r="G12" s="48"/>
      <c r="H12" s="48"/>
      <c r="I12" s="48"/>
      <c r="J12" s="48"/>
    </row>
    <row r="13" spans="1:10" x14ac:dyDescent="0.3">
      <c r="A13" s="51"/>
      <c r="B13" s="48"/>
      <c r="C13" s="48"/>
      <c r="D13" s="48"/>
      <c r="E13" s="48"/>
      <c r="F13" s="48"/>
      <c r="G13" s="48"/>
      <c r="H13" s="48"/>
      <c r="I13" s="48"/>
      <c r="J13" s="48"/>
    </row>
    <row r="14" spans="1:10" ht="28.1" customHeight="1" x14ac:dyDescent="0.3">
      <c r="A14" s="48"/>
      <c r="B14" s="48"/>
      <c r="C14" s="48"/>
      <c r="D14" s="48"/>
      <c r="E14" s="48"/>
      <c r="F14" s="48"/>
      <c r="G14" s="48"/>
      <c r="H14" s="48"/>
      <c r="I14" s="48"/>
      <c r="J14" s="48"/>
    </row>
    <row r="15" spans="1:10" x14ac:dyDescent="0.3">
      <c r="A15" s="51"/>
      <c r="B15" s="48"/>
      <c r="C15" s="48"/>
      <c r="D15" s="48"/>
      <c r="E15" s="48"/>
      <c r="F15" s="48"/>
      <c r="G15" s="48"/>
      <c r="H15" s="48"/>
      <c r="I15" s="48"/>
      <c r="J15" s="48"/>
    </row>
    <row r="16" spans="1:10" ht="28.1" customHeight="1" x14ac:dyDescent="0.3">
      <c r="A16" s="48"/>
      <c r="B16" s="48"/>
      <c r="C16" s="48"/>
      <c r="D16" s="48"/>
      <c r="E16" s="48"/>
      <c r="F16" s="48"/>
      <c r="G16" s="48"/>
      <c r="H16" s="48"/>
      <c r="I16" s="48"/>
      <c r="J16" s="48"/>
    </row>
    <row r="17" spans="1:10" x14ac:dyDescent="0.3">
      <c r="A17" s="49"/>
      <c r="B17" s="48"/>
      <c r="C17" s="48"/>
      <c r="D17" s="48"/>
      <c r="E17" s="48"/>
      <c r="F17" s="48"/>
      <c r="G17" s="48"/>
      <c r="H17" s="48"/>
      <c r="I17" s="48"/>
      <c r="J17" s="48"/>
    </row>
    <row r="18" spans="1:10" x14ac:dyDescent="0.3">
      <c r="A18" s="48"/>
      <c r="B18" s="48"/>
      <c r="C18" s="48"/>
      <c r="D18" s="48"/>
      <c r="E18" s="48"/>
      <c r="F18" s="48"/>
      <c r="G18" s="48"/>
      <c r="H18" s="48"/>
      <c r="I18" s="48"/>
      <c r="J18" s="48"/>
    </row>
    <row r="19" spans="1:10" x14ac:dyDescent="0.3">
      <c r="A19" s="48"/>
      <c r="B19" s="48"/>
      <c r="C19" s="48"/>
      <c r="D19" s="48"/>
      <c r="E19" s="48"/>
      <c r="F19" s="48"/>
    </row>
  </sheetData>
  <mergeCells count="1">
    <mergeCell ref="A2:F2"/>
  </mergeCells>
  <pageMargins left="0.70866141732283472" right="0.70866141732283472" top="0.78740157480314965" bottom="0.78740157480314965" header="0.31496062992125984" footer="0.31496062992125984"/>
  <pageSetup paperSize="9" orientation="portrait" horizontalDpi="4294967293" verticalDpi="0" r:id="rId1"/>
  <headerFooter>
    <oddHeader>&amp;R&amp;D&amp;LAndré Kursch&amp;CSANA</oddHeader>
    <oddFooter>&amp;CSANA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FA41-B4DE-4952-8500-259D5D365DD0}">
  <sheetPr codeName="Tabelle6"/>
  <dimension ref="A1:G20"/>
  <sheetViews>
    <sheetView workbookViewId="0"/>
  </sheetViews>
  <sheetFormatPr baseColWidth="10" defaultColWidth="11.4609375" defaultRowHeight="14.6" x14ac:dyDescent="0.3"/>
  <cols>
    <col min="1" max="1" width="14.4609375" style="92" customWidth="1"/>
    <col min="2" max="2" width="18.4609375" style="92" customWidth="1"/>
    <col min="3" max="3" width="11.53515625" style="92" customWidth="1"/>
    <col min="4" max="5" width="11.4609375" style="92"/>
    <col min="6" max="6" width="14.3046875" style="92" bestFit="1" customWidth="1"/>
    <col min="7" max="7" width="12.07421875" style="92" customWidth="1"/>
    <col min="8" max="8" width="13.23046875" style="92" bestFit="1" customWidth="1"/>
    <col min="9" max="16384" width="11.4609375" style="92"/>
  </cols>
  <sheetData>
    <row r="1" spans="1:7" ht="37.85" customHeight="1" x14ac:dyDescent="0.3">
      <c r="C1" s="130" t="s">
        <v>121</v>
      </c>
      <c r="D1" s="130"/>
      <c r="E1" s="130"/>
      <c r="F1" s="130"/>
      <c r="G1" s="130"/>
    </row>
    <row r="2" spans="1:7" ht="15" thickBot="1" x14ac:dyDescent="0.35"/>
    <row r="3" spans="1:7" ht="16.3" thickTop="1" x14ac:dyDescent="0.3">
      <c r="A3" s="87" t="s">
        <v>96</v>
      </c>
      <c r="B3" s="88" t="s">
        <v>120</v>
      </c>
      <c r="E3" s="93" t="s">
        <v>96</v>
      </c>
      <c r="F3" s="94" t="s">
        <v>97</v>
      </c>
    </row>
    <row r="4" spans="1:7" x14ac:dyDescent="0.3">
      <c r="A4" s="99">
        <v>8669</v>
      </c>
      <c r="B4" s="100" t="e">
        <f t="shared" ref="B4:B14" si="0">VLOOKUP(A4,Liste_Firmen,2,FALSE)</f>
        <v>#NAME?</v>
      </c>
      <c r="E4" s="95" t="s">
        <v>101</v>
      </c>
      <c r="F4" s="96" t="s">
        <v>112</v>
      </c>
    </row>
    <row r="5" spans="1:7" x14ac:dyDescent="0.3">
      <c r="A5" s="99">
        <v>3451</v>
      </c>
      <c r="B5" s="100" t="e">
        <f t="shared" si="0"/>
        <v>#NAME?</v>
      </c>
      <c r="E5" s="95" t="s">
        <v>99</v>
      </c>
      <c r="F5" s="96" t="s">
        <v>110</v>
      </c>
    </row>
    <row r="6" spans="1:7" x14ac:dyDescent="0.3">
      <c r="A6" s="99">
        <v>8318</v>
      </c>
      <c r="B6" s="100" t="e">
        <f t="shared" si="0"/>
        <v>#NAME?</v>
      </c>
      <c r="E6" s="95" t="s">
        <v>98</v>
      </c>
      <c r="F6" s="96" t="s">
        <v>109</v>
      </c>
    </row>
    <row r="7" spans="1:7" x14ac:dyDescent="0.3">
      <c r="A7" s="99">
        <v>9447</v>
      </c>
      <c r="B7" s="100" t="e">
        <f t="shared" si="0"/>
        <v>#NAME?</v>
      </c>
      <c r="E7" s="95" t="s">
        <v>108</v>
      </c>
      <c r="F7" s="96" t="s">
        <v>119</v>
      </c>
    </row>
    <row r="8" spans="1:7" x14ac:dyDescent="0.3">
      <c r="A8" s="99">
        <v>8814</v>
      </c>
      <c r="B8" s="100" t="e">
        <f t="shared" si="0"/>
        <v>#NAME?</v>
      </c>
      <c r="E8" s="95" t="s">
        <v>100</v>
      </c>
      <c r="F8" s="96" t="s">
        <v>111</v>
      </c>
    </row>
    <row r="9" spans="1:7" x14ac:dyDescent="0.3">
      <c r="A9" s="99">
        <v>1159</v>
      </c>
      <c r="B9" s="100" t="e">
        <f t="shared" si="0"/>
        <v>#NAME?</v>
      </c>
      <c r="E9" s="95" t="s">
        <v>106</v>
      </c>
      <c r="F9" s="96" t="s">
        <v>117</v>
      </c>
    </row>
    <row r="10" spans="1:7" x14ac:dyDescent="0.3">
      <c r="A10" s="99">
        <v>7665</v>
      </c>
      <c r="B10" s="100" t="e">
        <f t="shared" si="0"/>
        <v>#NAME?</v>
      </c>
      <c r="E10" s="95" t="s">
        <v>105</v>
      </c>
      <c r="F10" s="96" t="s">
        <v>116</v>
      </c>
    </row>
    <row r="11" spans="1:7" x14ac:dyDescent="0.3">
      <c r="A11" s="99">
        <v>9597</v>
      </c>
      <c r="B11" s="100" t="e">
        <f t="shared" si="0"/>
        <v>#NAME?</v>
      </c>
      <c r="E11" s="95" t="s">
        <v>103</v>
      </c>
      <c r="F11" s="96" t="s">
        <v>114</v>
      </c>
    </row>
    <row r="12" spans="1:7" x14ac:dyDescent="0.3">
      <c r="A12" s="99">
        <v>7323</v>
      </c>
      <c r="B12" s="100" t="e">
        <f t="shared" si="0"/>
        <v>#NAME?</v>
      </c>
      <c r="E12" s="95" t="s">
        <v>102</v>
      </c>
      <c r="F12" s="96" t="s">
        <v>113</v>
      </c>
    </row>
    <row r="13" spans="1:7" x14ac:dyDescent="0.3">
      <c r="A13" s="99">
        <v>4736</v>
      </c>
      <c r="B13" s="100" t="e">
        <f t="shared" si="0"/>
        <v>#NAME?</v>
      </c>
      <c r="E13" s="95" t="s">
        <v>104</v>
      </c>
      <c r="F13" s="96" t="s">
        <v>115</v>
      </c>
    </row>
    <row r="14" spans="1:7" ht="15" thickBot="1" x14ac:dyDescent="0.35">
      <c r="A14" s="101">
        <v>2302</v>
      </c>
      <c r="B14" s="102" t="e">
        <f t="shared" si="0"/>
        <v>#NAME?</v>
      </c>
      <c r="E14" s="97" t="s">
        <v>107</v>
      </c>
      <c r="F14" s="98" t="s">
        <v>118</v>
      </c>
    </row>
    <row r="15" spans="1:7" ht="15" thickTop="1" x14ac:dyDescent="0.3"/>
    <row r="16" spans="1:7" ht="15" thickBot="1" x14ac:dyDescent="0.35"/>
    <row r="17" spans="1:2" ht="15.45" thickTop="1" thickBot="1" x14ac:dyDescent="0.35">
      <c r="A17" s="104">
        <v>8669</v>
      </c>
      <c r="B17" s="103" t="e">
        <f>VLOOKUP("" &amp; A17,Liste_Firmen,2,FALSE)</f>
        <v>#NAME?</v>
      </c>
    </row>
    <row r="18" spans="1:2" ht="15.45" thickTop="1" thickBot="1" x14ac:dyDescent="0.35"/>
    <row r="19" spans="1:2" ht="15.45" thickTop="1" thickBot="1" x14ac:dyDescent="0.35">
      <c r="A19" s="105">
        <v>8318</v>
      </c>
      <c r="B19" s="103" t="e">
        <f>VLOOKUP("" &amp; A19,Liste_Firmen,2,FALSE)</f>
        <v>#NAME?</v>
      </c>
    </row>
    <row r="20" spans="1:2" ht="15" thickTop="1" x14ac:dyDescent="0.3"/>
  </sheetData>
  <sortState xmlns:xlrd2="http://schemas.microsoft.com/office/spreadsheetml/2017/richdata2" ref="E4:F14">
    <sortCondition ref="F4:F14"/>
  </sortState>
  <mergeCells count="1">
    <mergeCell ref="C1:G1"/>
  </mergeCells>
  <dataValidations count="1">
    <dataValidation type="list" allowBlank="1" showInputMessage="1" showErrorMessage="1" sqref="A19" xr:uid="{879C00C2-8C82-4C28-9DE8-4BC6A2F4AB94}">
      <formula1>$E$4:$E$14</formula1>
    </dataValidation>
  </dataValidations>
  <pageMargins left="0.70866141732283472" right="0.70866141732283472" top="0.78740157480314965" bottom="0.78740157480314965" header="0.31496062992125984" footer="0.31496062992125984"/>
  <pageSetup paperSize="9" orientation="portrait" horizontalDpi="4294967293" r:id="rId1"/>
  <headerFooter>
    <oddHeader>&amp;R&amp;D&amp;LAndré Kursch&amp;CSANA</oddHeader>
    <oddFooter>&amp;CSANA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K25"/>
  <sheetViews>
    <sheetView zoomScale="115" zoomScaleNormal="115" workbookViewId="0">
      <selection activeCell="B4" sqref="B4"/>
    </sheetView>
  </sheetViews>
  <sheetFormatPr baseColWidth="10" defaultColWidth="11.4609375" defaultRowHeight="12.9" x14ac:dyDescent="0.3"/>
  <cols>
    <col min="1" max="1" width="20" style="1" customWidth="1"/>
    <col min="2" max="2" width="13.07421875" style="1" customWidth="1"/>
    <col min="3" max="3" width="9.4609375" style="1" customWidth="1"/>
    <col min="4" max="4" width="14.07421875" style="1" customWidth="1"/>
    <col min="5" max="5" width="15.53515625" style="1" customWidth="1"/>
    <col min="6" max="6" width="4.3046875" style="1" customWidth="1"/>
    <col min="7" max="16384" width="11.4609375" style="1"/>
  </cols>
  <sheetData>
    <row r="1" spans="1:11" ht="39.9" customHeight="1" x14ac:dyDescent="0.3"/>
    <row r="2" spans="1:11" ht="21.9" customHeight="1" thickBot="1" x14ac:dyDescent="0.35">
      <c r="A2" s="115" t="s">
        <v>0</v>
      </c>
      <c r="B2" s="115"/>
      <c r="C2" s="115"/>
      <c r="D2" s="115"/>
      <c r="E2" s="115"/>
    </row>
    <row r="3" spans="1:11" ht="13.3" thickTop="1" x14ac:dyDescent="0.3">
      <c r="A3" s="3"/>
      <c r="C3" s="2"/>
      <c r="D3" s="57"/>
      <c r="E3" s="58"/>
    </row>
    <row r="4" spans="1:11" ht="17.25" customHeight="1" x14ac:dyDescent="0.3">
      <c r="A4" s="54" t="s">
        <v>1</v>
      </c>
      <c r="B4" s="59">
        <v>4</v>
      </c>
      <c r="C4" s="55"/>
      <c r="D4" s="55" t="s">
        <v>2</v>
      </c>
      <c r="E4" s="56"/>
      <c r="G4" s="116" t="s">
        <v>57</v>
      </c>
      <c r="H4" s="116"/>
      <c r="I4" s="116"/>
      <c r="J4" s="116"/>
      <c r="K4" s="116"/>
    </row>
    <row r="5" spans="1:11" ht="17.25" customHeight="1" x14ac:dyDescent="0.3">
      <c r="A5" s="54" t="s">
        <v>3</v>
      </c>
      <c r="B5" s="59">
        <v>120</v>
      </c>
      <c r="C5" s="54" t="s">
        <v>4</v>
      </c>
      <c r="D5" s="55" t="s">
        <v>77</v>
      </c>
      <c r="E5" s="56"/>
    </row>
    <row r="6" spans="1:11" ht="17.25" customHeight="1" x14ac:dyDescent="0.3">
      <c r="A6" s="54" t="s">
        <v>5</v>
      </c>
      <c r="B6" s="59">
        <v>2</v>
      </c>
      <c r="C6" s="54" t="s">
        <v>6</v>
      </c>
      <c r="D6" s="55" t="s">
        <v>78</v>
      </c>
      <c r="E6" s="56"/>
      <c r="G6" s="117" t="s">
        <v>58</v>
      </c>
      <c r="H6" s="117"/>
      <c r="I6" s="117"/>
      <c r="J6" s="117"/>
      <c r="K6" s="117"/>
    </row>
    <row r="7" spans="1:11" ht="17.25" customHeight="1" x14ac:dyDescent="0.3">
      <c r="A7" s="54" t="s">
        <v>5</v>
      </c>
      <c r="B7" s="59">
        <v>4</v>
      </c>
      <c r="C7" s="54" t="s">
        <v>7</v>
      </c>
      <c r="D7" s="55" t="s">
        <v>79</v>
      </c>
      <c r="E7" s="56"/>
    </row>
    <row r="8" spans="1:11" ht="16.399999999999999" customHeight="1" x14ac:dyDescent="0.3">
      <c r="A8" s="4"/>
      <c r="G8" s="118" t="s">
        <v>59</v>
      </c>
      <c r="H8" s="118"/>
      <c r="I8" s="118"/>
      <c r="J8" s="118"/>
      <c r="K8" s="118"/>
    </row>
    <row r="9" spans="1:11" x14ac:dyDescent="0.3">
      <c r="A9" s="4" t="s">
        <v>8</v>
      </c>
    </row>
    <row r="10" spans="1:11" ht="20.149999999999999" customHeight="1" thickBot="1" x14ac:dyDescent="0.35">
      <c r="A10" s="1" t="s">
        <v>9</v>
      </c>
      <c r="B10" s="5"/>
      <c r="G10" s="119" t="s">
        <v>88</v>
      </c>
      <c r="H10" s="119"/>
      <c r="I10" s="119"/>
      <c r="J10" s="119"/>
      <c r="K10" s="119"/>
    </row>
    <row r="11" spans="1:11" x14ac:dyDescent="0.3">
      <c r="A11" s="1" t="s">
        <v>10</v>
      </c>
      <c r="B11" s="5"/>
      <c r="D11" s="113" t="s">
        <v>89</v>
      </c>
      <c r="E11" s="114"/>
    </row>
    <row r="12" spans="1:11" ht="13.3" thickBot="1" x14ac:dyDescent="0.35">
      <c r="A12" s="1" t="s">
        <v>11</v>
      </c>
      <c r="B12" s="6"/>
      <c r="D12" s="52" t="s">
        <v>80</v>
      </c>
      <c r="E12" s="53">
        <v>0.19</v>
      </c>
    </row>
    <row r="13" spans="1:11" ht="13.3" thickBot="1" x14ac:dyDescent="0.35">
      <c r="A13" s="7" t="s">
        <v>12</v>
      </c>
      <c r="B13" s="8"/>
    </row>
    <row r="14" spans="1:11" ht="16.3" thickTop="1" x14ac:dyDescent="0.3">
      <c r="A14" s="9" t="s">
        <v>13</v>
      </c>
      <c r="B14" s="10"/>
    </row>
    <row r="15" spans="1:11" x14ac:dyDescent="0.3">
      <c r="A15" s="4"/>
    </row>
    <row r="16" spans="1:11" ht="13.3" thickBot="1" x14ac:dyDescent="0.35">
      <c r="A16" s="4"/>
    </row>
    <row r="17" spans="1:5" ht="15" thickTop="1" x14ac:dyDescent="0.3">
      <c r="A17" s="110" t="s">
        <v>14</v>
      </c>
      <c r="B17" s="111"/>
      <c r="C17" s="111"/>
      <c r="D17" s="111"/>
      <c r="E17" s="112"/>
    </row>
    <row r="18" spans="1:5" ht="25.75" x14ac:dyDescent="0.3">
      <c r="A18" s="60" t="s">
        <v>15</v>
      </c>
      <c r="B18" s="61" t="s">
        <v>2</v>
      </c>
      <c r="C18" s="61" t="s">
        <v>16</v>
      </c>
      <c r="D18" s="61" t="s">
        <v>17</v>
      </c>
      <c r="E18" s="62" t="s">
        <v>18</v>
      </c>
    </row>
    <row r="19" spans="1:5" ht="15" customHeight="1" x14ac:dyDescent="0.3">
      <c r="A19" s="63" t="s">
        <v>19</v>
      </c>
      <c r="B19" s="64" t="s">
        <v>20</v>
      </c>
      <c r="C19" s="64" t="s">
        <v>21</v>
      </c>
      <c r="D19" s="64" t="s">
        <v>22</v>
      </c>
      <c r="E19" s="65" t="s">
        <v>23</v>
      </c>
    </row>
    <row r="20" spans="1:5" x14ac:dyDescent="0.3">
      <c r="A20" s="66">
        <v>1</v>
      </c>
      <c r="B20" s="67" t="s">
        <v>24</v>
      </c>
      <c r="C20" s="20">
        <v>0.23</v>
      </c>
      <c r="D20" s="20">
        <v>30</v>
      </c>
      <c r="E20" s="21">
        <v>2</v>
      </c>
    </row>
    <row r="21" spans="1:5" x14ac:dyDescent="0.3">
      <c r="A21" s="66">
        <v>2</v>
      </c>
      <c r="B21" s="67" t="s">
        <v>65</v>
      </c>
      <c r="C21" s="20">
        <v>0.26</v>
      </c>
      <c r="D21" s="20">
        <v>33</v>
      </c>
      <c r="E21" s="21">
        <v>3</v>
      </c>
    </row>
    <row r="22" spans="1:5" x14ac:dyDescent="0.3">
      <c r="A22" s="66">
        <v>3</v>
      </c>
      <c r="B22" s="67" t="s">
        <v>66</v>
      </c>
      <c r="C22" s="20">
        <v>0.6</v>
      </c>
      <c r="D22" s="20">
        <v>40</v>
      </c>
      <c r="E22" s="21">
        <v>4.5</v>
      </c>
    </row>
    <row r="23" spans="1:5" x14ac:dyDescent="0.3">
      <c r="A23" s="66">
        <v>4</v>
      </c>
      <c r="B23" s="67" t="s">
        <v>25</v>
      </c>
      <c r="C23" s="20">
        <v>0.75</v>
      </c>
      <c r="D23" s="20">
        <v>50</v>
      </c>
      <c r="E23" s="21">
        <v>5</v>
      </c>
    </row>
    <row r="24" spans="1:5" ht="13.3" thickBot="1" x14ac:dyDescent="0.35">
      <c r="A24" s="68">
        <v>5</v>
      </c>
      <c r="B24" s="69" t="s">
        <v>26</v>
      </c>
      <c r="C24" s="70">
        <v>0.85</v>
      </c>
      <c r="D24" s="70">
        <v>60</v>
      </c>
      <c r="E24" s="71">
        <v>7</v>
      </c>
    </row>
    <row r="25" spans="1:5" ht="13.3" thickTop="1" x14ac:dyDescent="0.3"/>
  </sheetData>
  <mergeCells count="7">
    <mergeCell ref="A17:E17"/>
    <mergeCell ref="D11:E11"/>
    <mergeCell ref="A2:E2"/>
    <mergeCell ref="G4:K4"/>
    <mergeCell ref="G6:K6"/>
    <mergeCell ref="G8:K8"/>
    <mergeCell ref="G10:K10"/>
  </mergeCells>
  <phoneticPr fontId="0" type="noConversion"/>
  <dataValidations count="1">
    <dataValidation type="list" allowBlank="1" showInputMessage="1" showErrorMessage="1" sqref="B4" xr:uid="{1CBFE0E7-1056-4F21-8A57-2801A96AB82C}">
      <formula1>$A$20:$A$24</formula1>
    </dataValidation>
  </dataValidations>
  <printOptions horizontalCentered="1" headings="1" gridLines="1"/>
  <pageMargins left="0.78740157480314965" right="0.78740157480314965" top="0.98425196850393704" bottom="0.98425196850393704" header="0.51181102362204722" footer="0.51181102362204722"/>
  <pageSetup paperSize="9" orientation="portrait" horizontalDpi="300" r:id="rId1"/>
  <headerFooter alignWithMargins="0">
    <oddHeader>&amp;LAndré Kursch&amp;CSANA</oddHeader>
    <oddFooter>&amp;L[&amp;F]&amp;A&amp;CSANA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FC465-B167-4F18-A5D3-050B04F9760D}">
  <dimension ref="A1:K25"/>
  <sheetViews>
    <sheetView zoomScale="115" zoomScaleNormal="115" workbookViewId="0">
      <selection activeCell="B4" sqref="B4"/>
    </sheetView>
  </sheetViews>
  <sheetFormatPr baseColWidth="10" defaultColWidth="11.4609375" defaultRowHeight="12.9" x14ac:dyDescent="0.3"/>
  <cols>
    <col min="1" max="1" width="20" style="1" customWidth="1"/>
    <col min="2" max="2" width="13.07421875" style="1" customWidth="1"/>
    <col min="3" max="3" width="9.4609375" style="1" customWidth="1"/>
    <col min="4" max="4" width="14.07421875" style="1" customWidth="1"/>
    <col min="5" max="5" width="15.53515625" style="1" customWidth="1"/>
    <col min="6" max="6" width="4.3046875" style="1" customWidth="1"/>
    <col min="7" max="16384" width="11.4609375" style="1"/>
  </cols>
  <sheetData>
    <row r="1" spans="1:11" ht="39.9" customHeight="1" x14ac:dyDescent="0.3"/>
    <row r="2" spans="1:11" ht="21.9" customHeight="1" thickBot="1" x14ac:dyDescent="0.35">
      <c r="A2" s="115" t="s">
        <v>0</v>
      </c>
      <c r="B2" s="115"/>
      <c r="C2" s="115"/>
      <c r="D2" s="115"/>
      <c r="E2" s="115"/>
    </row>
    <row r="3" spans="1:11" ht="13.3" thickTop="1" x14ac:dyDescent="0.3">
      <c r="A3" s="3"/>
      <c r="C3" s="2"/>
      <c r="D3" s="57"/>
      <c r="E3" s="58"/>
    </row>
    <row r="4" spans="1:11" ht="17.25" customHeight="1" x14ac:dyDescent="0.3">
      <c r="A4" s="54" t="s">
        <v>1</v>
      </c>
      <c r="B4" s="59">
        <v>1</v>
      </c>
      <c r="C4" s="55"/>
      <c r="D4" s="55" t="s">
        <v>2</v>
      </c>
      <c r="E4" s="56" t="str">
        <f>VLOOKUP($B$4,$A$20:$E$24,ROW()-2,FALSE)</f>
        <v>Golf</v>
      </c>
      <c r="G4" s="116" t="s">
        <v>57</v>
      </c>
      <c r="H4" s="116"/>
      <c r="I4" s="116"/>
      <c r="J4" s="116"/>
      <c r="K4" s="116"/>
    </row>
    <row r="5" spans="1:11" ht="17.25" customHeight="1" x14ac:dyDescent="0.3">
      <c r="A5" s="54" t="s">
        <v>3</v>
      </c>
      <c r="B5" s="59">
        <v>120</v>
      </c>
      <c r="C5" s="54" t="s">
        <v>4</v>
      </c>
      <c r="D5" s="55" t="s">
        <v>77</v>
      </c>
      <c r="E5" s="107">
        <f t="shared" ref="E5:E7" si="0">VLOOKUP($B$4,$A$20:$E$24,ROW()-2,FALSE)</f>
        <v>0.23</v>
      </c>
    </row>
    <row r="6" spans="1:11" ht="17.25" customHeight="1" x14ac:dyDescent="0.3">
      <c r="A6" s="54" t="s">
        <v>5</v>
      </c>
      <c r="B6" s="59">
        <v>2</v>
      </c>
      <c r="C6" s="54" t="s">
        <v>6</v>
      </c>
      <c r="D6" s="55" t="s">
        <v>78</v>
      </c>
      <c r="E6" s="107">
        <f t="shared" si="0"/>
        <v>30</v>
      </c>
      <c r="G6" s="117" t="s">
        <v>58</v>
      </c>
      <c r="H6" s="117"/>
      <c r="I6" s="117"/>
      <c r="J6" s="117"/>
      <c r="K6" s="117"/>
    </row>
    <row r="7" spans="1:11" ht="17.25" customHeight="1" x14ac:dyDescent="0.3">
      <c r="A7" s="54" t="s">
        <v>5</v>
      </c>
      <c r="B7" s="59">
        <v>4</v>
      </c>
      <c r="C7" s="54" t="s">
        <v>7</v>
      </c>
      <c r="D7" s="55" t="s">
        <v>79</v>
      </c>
      <c r="E7" s="107">
        <f t="shared" si="0"/>
        <v>2</v>
      </c>
    </row>
    <row r="8" spans="1:11" ht="16.399999999999999" customHeight="1" x14ac:dyDescent="0.3">
      <c r="A8" s="4"/>
      <c r="G8" s="118" t="s">
        <v>59</v>
      </c>
      <c r="H8" s="118"/>
      <c r="I8" s="118"/>
      <c r="J8" s="118"/>
      <c r="K8" s="118"/>
    </row>
    <row r="9" spans="1:11" x14ac:dyDescent="0.3">
      <c r="A9" s="4" t="s">
        <v>8</v>
      </c>
    </row>
    <row r="10" spans="1:11" ht="20.149999999999999" customHeight="1" thickBot="1" x14ac:dyDescent="0.35">
      <c r="A10" s="1" t="s">
        <v>9</v>
      </c>
      <c r="B10" s="5">
        <f>B5*E5</f>
        <v>27.6</v>
      </c>
      <c r="G10" s="119" t="s">
        <v>88</v>
      </c>
      <c r="H10" s="119"/>
      <c r="I10" s="119"/>
      <c r="J10" s="119"/>
      <c r="K10" s="119"/>
    </row>
    <row r="11" spans="1:11" x14ac:dyDescent="0.3">
      <c r="A11" s="1" t="s">
        <v>10</v>
      </c>
      <c r="B11" s="5">
        <f>B6*E6+B7*E7</f>
        <v>68</v>
      </c>
      <c r="D11" s="113" t="s">
        <v>89</v>
      </c>
      <c r="E11" s="114"/>
    </row>
    <row r="12" spans="1:11" ht="13.3" thickBot="1" x14ac:dyDescent="0.35">
      <c r="A12" s="1" t="s">
        <v>11</v>
      </c>
      <c r="B12" s="6">
        <f>SUM(B10:B11)</f>
        <v>95.6</v>
      </c>
      <c r="D12" s="52" t="s">
        <v>80</v>
      </c>
      <c r="E12" s="53">
        <v>0.19</v>
      </c>
    </row>
    <row r="13" spans="1:11" ht="13.3" thickBot="1" x14ac:dyDescent="0.35">
      <c r="A13" s="7" t="s">
        <v>12</v>
      </c>
      <c r="B13" s="8">
        <f>B12*E12</f>
        <v>18.163999999999998</v>
      </c>
    </row>
    <row r="14" spans="1:11" ht="16.3" thickTop="1" x14ac:dyDescent="0.3">
      <c r="A14" s="9" t="s">
        <v>13</v>
      </c>
      <c r="B14" s="10">
        <f>SUM(B12:B13)</f>
        <v>113.764</v>
      </c>
    </row>
    <row r="15" spans="1:11" x14ac:dyDescent="0.3">
      <c r="A15" s="4"/>
    </row>
    <row r="16" spans="1:11" ht="13.3" thickBot="1" x14ac:dyDescent="0.35">
      <c r="A16" s="4"/>
    </row>
    <row r="17" spans="1:5" ht="15" thickTop="1" x14ac:dyDescent="0.3">
      <c r="A17" s="110" t="s">
        <v>14</v>
      </c>
      <c r="B17" s="111"/>
      <c r="C17" s="111"/>
      <c r="D17" s="111"/>
      <c r="E17" s="112"/>
    </row>
    <row r="18" spans="1:5" ht="25.75" x14ac:dyDescent="0.3">
      <c r="A18" s="60" t="s">
        <v>15</v>
      </c>
      <c r="B18" s="61" t="s">
        <v>2</v>
      </c>
      <c r="C18" s="61" t="s">
        <v>16</v>
      </c>
      <c r="D18" s="61" t="s">
        <v>17</v>
      </c>
      <c r="E18" s="62" t="s">
        <v>18</v>
      </c>
    </row>
    <row r="19" spans="1:5" ht="15" customHeight="1" x14ac:dyDescent="0.3">
      <c r="A19" s="63" t="s">
        <v>19</v>
      </c>
      <c r="B19" s="64" t="s">
        <v>20</v>
      </c>
      <c r="C19" s="64" t="s">
        <v>21</v>
      </c>
      <c r="D19" s="64" t="s">
        <v>22</v>
      </c>
      <c r="E19" s="65" t="s">
        <v>23</v>
      </c>
    </row>
    <row r="20" spans="1:5" x14ac:dyDescent="0.3">
      <c r="A20" s="66">
        <v>1</v>
      </c>
      <c r="B20" s="67" t="s">
        <v>24</v>
      </c>
      <c r="C20" s="20">
        <v>0.23</v>
      </c>
      <c r="D20" s="20">
        <v>30</v>
      </c>
      <c r="E20" s="21">
        <v>2</v>
      </c>
    </row>
    <row r="21" spans="1:5" x14ac:dyDescent="0.3">
      <c r="A21" s="66">
        <v>2</v>
      </c>
      <c r="B21" s="67" t="s">
        <v>65</v>
      </c>
      <c r="C21" s="20">
        <v>0.26</v>
      </c>
      <c r="D21" s="20">
        <v>33</v>
      </c>
      <c r="E21" s="21">
        <v>3</v>
      </c>
    </row>
    <row r="22" spans="1:5" x14ac:dyDescent="0.3">
      <c r="A22" s="66">
        <v>3</v>
      </c>
      <c r="B22" s="67" t="s">
        <v>66</v>
      </c>
      <c r="C22" s="20">
        <v>0.6</v>
      </c>
      <c r="D22" s="20">
        <v>40</v>
      </c>
      <c r="E22" s="21">
        <v>4.5</v>
      </c>
    </row>
    <row r="23" spans="1:5" x14ac:dyDescent="0.3">
      <c r="A23" s="66">
        <v>4</v>
      </c>
      <c r="B23" s="67" t="s">
        <v>25</v>
      </c>
      <c r="C23" s="20">
        <v>0.75</v>
      </c>
      <c r="D23" s="20">
        <v>50</v>
      </c>
      <c r="E23" s="21">
        <v>5</v>
      </c>
    </row>
    <row r="24" spans="1:5" ht="13.3" thickBot="1" x14ac:dyDescent="0.35">
      <c r="A24" s="68">
        <v>5</v>
      </c>
      <c r="B24" s="69" t="s">
        <v>26</v>
      </c>
      <c r="C24" s="70">
        <v>0.85</v>
      </c>
      <c r="D24" s="70">
        <v>60</v>
      </c>
      <c r="E24" s="71">
        <v>7</v>
      </c>
    </row>
    <row r="25" spans="1:5" ht="13.3" thickTop="1" x14ac:dyDescent="0.3"/>
  </sheetData>
  <mergeCells count="7">
    <mergeCell ref="A17:E17"/>
    <mergeCell ref="A2:E2"/>
    <mergeCell ref="G4:K4"/>
    <mergeCell ref="G6:K6"/>
    <mergeCell ref="G8:K8"/>
    <mergeCell ref="G10:K10"/>
    <mergeCell ref="D11:E11"/>
  </mergeCells>
  <dataValidations count="1">
    <dataValidation type="list" allowBlank="1" showInputMessage="1" showErrorMessage="1" sqref="B4" xr:uid="{14C0B6E5-D7C3-47DF-97F9-0380233C14C8}">
      <formula1>$A$20:$A$24</formula1>
    </dataValidation>
  </dataValidations>
  <printOptions horizontalCentered="1" headings="1" gridLines="1"/>
  <pageMargins left="0.78740157480314965" right="0.78740157480314965" top="0.98425196850393704" bottom="0.98425196850393704" header="0.51181102362204722" footer="0.51181102362204722"/>
  <pageSetup paperSize="9" orientation="portrait" horizontalDpi="300" r:id="rId1"/>
  <headerFooter alignWithMargins="0">
    <oddHeader>&amp;LAndré Kursch&amp;CSANA</oddHeader>
    <oddFooter>&amp;L[&amp;F]&amp;A&amp;CSANA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G18"/>
  <sheetViews>
    <sheetView zoomScale="140" zoomScaleNormal="140" workbookViewId="0">
      <selection activeCell="A5" sqref="A5"/>
    </sheetView>
  </sheetViews>
  <sheetFormatPr baseColWidth="10" defaultColWidth="11.4609375" defaultRowHeight="12.9" x14ac:dyDescent="0.3"/>
  <cols>
    <col min="1" max="1" width="8.4609375" style="1" customWidth="1"/>
    <col min="2" max="3" width="11.4609375" style="1"/>
    <col min="4" max="4" width="20.69140625" style="1" customWidth="1"/>
    <col min="5" max="5" width="18.53515625" style="1" customWidth="1"/>
    <col min="6" max="6" width="19" style="1" customWidth="1"/>
    <col min="7" max="16384" width="11.4609375" style="1"/>
  </cols>
  <sheetData>
    <row r="1" spans="1:7" ht="29.6" customHeight="1" x14ac:dyDescent="0.3"/>
    <row r="2" spans="1:7" ht="15.9" x14ac:dyDescent="0.3">
      <c r="D2" s="120" t="s">
        <v>91</v>
      </c>
      <c r="E2" s="120"/>
      <c r="F2" s="120"/>
    </row>
    <row r="3" spans="1:7" ht="13.3" thickBot="1" x14ac:dyDescent="0.35"/>
    <row r="4" spans="1:7" ht="16.3" thickTop="1" x14ac:dyDescent="0.3">
      <c r="A4" s="72" t="s">
        <v>40</v>
      </c>
      <c r="B4" s="73" t="s">
        <v>29</v>
      </c>
      <c r="C4" s="73" t="s">
        <v>41</v>
      </c>
      <c r="D4" s="74" t="s">
        <v>92</v>
      </c>
    </row>
    <row r="5" spans="1:7" ht="16.3" thickBot="1" x14ac:dyDescent="0.35">
      <c r="A5" s="75"/>
      <c r="B5" s="76"/>
      <c r="C5" s="76"/>
      <c r="D5" s="77"/>
    </row>
    <row r="6" spans="1:7" ht="13.3" thickTop="1" x14ac:dyDescent="0.3"/>
    <row r="8" spans="1:7" s="4" customFormat="1" ht="14.6" x14ac:dyDescent="0.3">
      <c r="A8" s="79" t="s">
        <v>40</v>
      </c>
      <c r="B8" s="79" t="s">
        <v>29</v>
      </c>
      <c r="C8" s="79" t="s">
        <v>41</v>
      </c>
      <c r="D8" s="79" t="s">
        <v>92</v>
      </c>
      <c r="E8" s="1"/>
      <c r="F8" s="1"/>
      <c r="G8" s="1"/>
    </row>
    <row r="9" spans="1:7" x14ac:dyDescent="0.3">
      <c r="A9" s="80">
        <v>22487</v>
      </c>
      <c r="B9" s="78" t="s">
        <v>47</v>
      </c>
      <c r="C9" s="78" t="s">
        <v>52</v>
      </c>
      <c r="D9" s="81">
        <v>42575</v>
      </c>
    </row>
    <row r="10" spans="1:7" x14ac:dyDescent="0.3">
      <c r="A10" s="80">
        <v>30399</v>
      </c>
      <c r="B10" s="78" t="s">
        <v>44</v>
      </c>
      <c r="C10" s="78" t="s">
        <v>55</v>
      </c>
      <c r="D10" s="81">
        <v>40428</v>
      </c>
    </row>
    <row r="11" spans="1:7" x14ac:dyDescent="0.3">
      <c r="A11" s="80">
        <v>38268</v>
      </c>
      <c r="B11" s="78" t="s">
        <v>51</v>
      </c>
      <c r="C11" s="78" t="s">
        <v>45</v>
      </c>
      <c r="D11" s="81">
        <v>41187</v>
      </c>
    </row>
    <row r="12" spans="1:7" x14ac:dyDescent="0.3">
      <c r="A12" s="80">
        <v>42444</v>
      </c>
      <c r="B12" s="78" t="s">
        <v>54</v>
      </c>
      <c r="C12" s="78" t="s">
        <v>48</v>
      </c>
      <c r="D12" s="81">
        <v>43626</v>
      </c>
    </row>
    <row r="13" spans="1:7" x14ac:dyDescent="0.3">
      <c r="A13" s="80">
        <v>43264</v>
      </c>
      <c r="B13" s="78" t="s">
        <v>46</v>
      </c>
      <c r="C13" s="78" t="s">
        <v>64</v>
      </c>
      <c r="D13" s="81">
        <v>44431</v>
      </c>
    </row>
    <row r="14" spans="1:7" x14ac:dyDescent="0.3">
      <c r="A14" s="80">
        <v>54270</v>
      </c>
      <c r="B14" s="78" t="s">
        <v>53</v>
      </c>
      <c r="C14" s="78" t="s">
        <v>43</v>
      </c>
      <c r="D14" s="81">
        <v>41883</v>
      </c>
    </row>
    <row r="15" spans="1:7" x14ac:dyDescent="0.3">
      <c r="A15" s="80">
        <v>62293</v>
      </c>
      <c r="B15" s="78" t="s">
        <v>60</v>
      </c>
      <c r="C15" s="78" t="s">
        <v>61</v>
      </c>
      <c r="D15" s="81">
        <v>43348</v>
      </c>
    </row>
    <row r="16" spans="1:7" x14ac:dyDescent="0.3">
      <c r="A16" s="80">
        <v>74430</v>
      </c>
      <c r="B16" s="78" t="s">
        <v>49</v>
      </c>
      <c r="C16" s="78" t="s">
        <v>62</v>
      </c>
      <c r="D16" s="81">
        <v>40935</v>
      </c>
    </row>
    <row r="17" spans="1:4" x14ac:dyDescent="0.3">
      <c r="A17" s="80">
        <v>81663</v>
      </c>
      <c r="B17" s="78" t="s">
        <v>63</v>
      </c>
      <c r="C17" s="78" t="s">
        <v>50</v>
      </c>
      <c r="D17" s="81">
        <v>43965</v>
      </c>
    </row>
    <row r="18" spans="1:4" x14ac:dyDescent="0.3">
      <c r="A18" s="80">
        <v>89839</v>
      </c>
      <c r="B18" s="78" t="s">
        <v>42</v>
      </c>
      <c r="C18" s="78" t="s">
        <v>56</v>
      </c>
      <c r="D18" s="81">
        <v>40808</v>
      </c>
    </row>
  </sheetData>
  <sortState xmlns:xlrd2="http://schemas.microsoft.com/office/spreadsheetml/2017/richdata2" ref="A9:C18">
    <sortCondition ref="A9"/>
  </sortState>
  <mergeCells count="1">
    <mergeCell ref="D2:F2"/>
  </mergeCells>
  <phoneticPr fontId="5" type="noConversion"/>
  <dataValidations count="1">
    <dataValidation type="list" allowBlank="1" showInputMessage="1" showErrorMessage="1" sqref="A5" xr:uid="{B37F538D-1B9C-4FCE-9FCE-2E262089E050}">
      <formula1>$A$9:$A$18</formula1>
    </dataValidation>
  </dataValidations>
  <pageMargins left="0.78740157499999996" right="0.78740157499999996" top="0.984251969" bottom="0.984251969" header="0.4921259845" footer="0.4921259845"/>
  <pageSetup paperSize="9" orientation="portrait" horizontalDpi="300" verticalDpi="300" r:id="rId1"/>
  <headerFooter alignWithMargins="0">
    <oddHeader>&amp;LAndré Kursch&amp;CSANA</oddHeader>
    <oddFooter>&amp;CSANA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FC01B-D18C-46CB-94BC-FA43C5C58118}">
  <dimension ref="A1:G18"/>
  <sheetViews>
    <sheetView zoomScale="140" zoomScaleNormal="140" workbookViewId="0"/>
  </sheetViews>
  <sheetFormatPr baseColWidth="10" defaultColWidth="11.4609375" defaultRowHeight="12.9" x14ac:dyDescent="0.3"/>
  <cols>
    <col min="1" max="1" width="8.4609375" style="1" customWidth="1"/>
    <col min="2" max="3" width="11.4609375" style="1"/>
    <col min="4" max="4" width="20.69140625" style="1" customWidth="1"/>
    <col min="5" max="5" width="18.53515625" style="1" customWidth="1"/>
    <col min="6" max="6" width="19" style="1" customWidth="1"/>
    <col min="7" max="16384" width="11.4609375" style="1"/>
  </cols>
  <sheetData>
    <row r="1" spans="1:7" ht="29.6" customHeight="1" x14ac:dyDescent="0.3"/>
    <row r="2" spans="1:7" ht="15.9" x14ac:dyDescent="0.3">
      <c r="D2" s="120" t="s">
        <v>91</v>
      </c>
      <c r="E2" s="120"/>
      <c r="F2" s="120"/>
    </row>
    <row r="3" spans="1:7" ht="13.3" thickBot="1" x14ac:dyDescent="0.35"/>
    <row r="4" spans="1:7" ht="16.3" thickTop="1" x14ac:dyDescent="0.3">
      <c r="A4" s="72" t="s">
        <v>40</v>
      </c>
      <c r="B4" s="73" t="s">
        <v>29</v>
      </c>
      <c r="C4" s="73" t="s">
        <v>41</v>
      </c>
      <c r="D4" s="74" t="s">
        <v>92</v>
      </c>
    </row>
    <row r="5" spans="1:7" ht="16.3" thickBot="1" x14ac:dyDescent="0.35">
      <c r="A5" s="75">
        <v>38268</v>
      </c>
      <c r="B5" s="76" t="str">
        <f>VLOOKUP($A$5,$A$9:$D$18,COLUMN(),FALSE)</f>
        <v>von Dietze</v>
      </c>
      <c r="C5" s="76" t="str">
        <f t="shared" ref="C5:D5" si="0">VLOOKUP($A$5,$A$9:$D$18,COLUMN(),FALSE)</f>
        <v>Andreas</v>
      </c>
      <c r="D5" s="108">
        <f t="shared" si="0"/>
        <v>41187</v>
      </c>
    </row>
    <row r="6" spans="1:7" ht="13.3" thickTop="1" x14ac:dyDescent="0.3"/>
    <row r="8" spans="1:7" s="4" customFormat="1" ht="14.6" x14ac:dyDescent="0.3">
      <c r="A8" s="79" t="s">
        <v>40</v>
      </c>
      <c r="B8" s="79" t="s">
        <v>29</v>
      </c>
      <c r="C8" s="79" t="s">
        <v>41</v>
      </c>
      <c r="D8" s="79" t="s">
        <v>92</v>
      </c>
      <c r="E8" s="1"/>
      <c r="F8" s="1"/>
      <c r="G8" s="1"/>
    </row>
    <row r="9" spans="1:7" x14ac:dyDescent="0.3">
      <c r="A9" s="80">
        <v>22487</v>
      </c>
      <c r="B9" s="78" t="s">
        <v>47</v>
      </c>
      <c r="C9" s="78" t="s">
        <v>52</v>
      </c>
      <c r="D9" s="81">
        <v>42575</v>
      </c>
    </row>
    <row r="10" spans="1:7" x14ac:dyDescent="0.3">
      <c r="A10" s="80">
        <v>30399</v>
      </c>
      <c r="B10" s="78" t="s">
        <v>44</v>
      </c>
      <c r="C10" s="78" t="s">
        <v>55</v>
      </c>
      <c r="D10" s="81">
        <v>40428</v>
      </c>
    </row>
    <row r="11" spans="1:7" x14ac:dyDescent="0.3">
      <c r="A11" s="80">
        <v>38268</v>
      </c>
      <c r="B11" s="78" t="s">
        <v>51</v>
      </c>
      <c r="C11" s="78" t="s">
        <v>45</v>
      </c>
      <c r="D11" s="81">
        <v>41187</v>
      </c>
    </row>
    <row r="12" spans="1:7" x14ac:dyDescent="0.3">
      <c r="A12" s="80">
        <v>42444</v>
      </c>
      <c r="B12" s="78" t="s">
        <v>54</v>
      </c>
      <c r="C12" s="78" t="s">
        <v>48</v>
      </c>
      <c r="D12" s="81">
        <v>43626</v>
      </c>
    </row>
    <row r="13" spans="1:7" x14ac:dyDescent="0.3">
      <c r="A13" s="80">
        <v>43264</v>
      </c>
      <c r="B13" s="78" t="s">
        <v>46</v>
      </c>
      <c r="C13" s="78" t="s">
        <v>64</v>
      </c>
      <c r="D13" s="81">
        <v>44431</v>
      </c>
    </row>
    <row r="14" spans="1:7" x14ac:dyDescent="0.3">
      <c r="A14" s="80">
        <v>54270</v>
      </c>
      <c r="B14" s="78" t="s">
        <v>53</v>
      </c>
      <c r="C14" s="78" t="s">
        <v>43</v>
      </c>
      <c r="D14" s="81">
        <v>41883</v>
      </c>
    </row>
    <row r="15" spans="1:7" x14ac:dyDescent="0.3">
      <c r="A15" s="80">
        <v>62293</v>
      </c>
      <c r="B15" s="78" t="s">
        <v>60</v>
      </c>
      <c r="C15" s="78" t="s">
        <v>61</v>
      </c>
      <c r="D15" s="81">
        <v>43348</v>
      </c>
    </row>
    <row r="16" spans="1:7" x14ac:dyDescent="0.3">
      <c r="A16" s="80">
        <v>74430</v>
      </c>
      <c r="B16" s="78" t="s">
        <v>49</v>
      </c>
      <c r="C16" s="78" t="s">
        <v>62</v>
      </c>
      <c r="D16" s="81">
        <v>40935</v>
      </c>
    </row>
    <row r="17" spans="1:4" x14ac:dyDescent="0.3">
      <c r="A17" s="80">
        <v>81663</v>
      </c>
      <c r="B17" s="78" t="s">
        <v>63</v>
      </c>
      <c r="C17" s="78" t="s">
        <v>50</v>
      </c>
      <c r="D17" s="81">
        <v>43965</v>
      </c>
    </row>
    <row r="18" spans="1:4" x14ac:dyDescent="0.3">
      <c r="A18" s="80">
        <v>89839</v>
      </c>
      <c r="B18" s="78" t="s">
        <v>42</v>
      </c>
      <c r="C18" s="78" t="s">
        <v>56</v>
      </c>
      <c r="D18" s="81">
        <v>40808</v>
      </c>
    </row>
  </sheetData>
  <mergeCells count="1">
    <mergeCell ref="D2:F2"/>
  </mergeCells>
  <dataValidations count="1">
    <dataValidation type="list" allowBlank="1" showInputMessage="1" showErrorMessage="1" sqref="A5" xr:uid="{441F16EA-9496-4F3D-A08A-FD34503D87AE}">
      <formula1>$A$9:$A$18</formula1>
    </dataValidation>
  </dataValidations>
  <pageMargins left="0.78740157499999996" right="0.78740157499999996" top="0.984251969" bottom="0.984251969" header="0.4921259845" footer="0.4921259845"/>
  <pageSetup paperSize="9" orientation="portrait" horizontalDpi="300" verticalDpi="300" r:id="rId1"/>
  <headerFooter alignWithMargins="0">
    <oddHeader>&amp;LAndré Kursch&amp;CSANA</oddHeader>
    <oddFooter>&amp;CSANA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H23"/>
  <sheetViews>
    <sheetView zoomScale="110" zoomScaleNormal="110" workbookViewId="0"/>
  </sheetViews>
  <sheetFormatPr baseColWidth="10" defaultColWidth="11.4609375" defaultRowHeight="12.9" x14ac:dyDescent="0.3"/>
  <cols>
    <col min="1" max="1" width="12.3046875" style="1" customWidth="1"/>
    <col min="2" max="2" width="17.4609375" style="1" bestFit="1" customWidth="1"/>
    <col min="3" max="3" width="13.07421875" style="1" customWidth="1"/>
    <col min="4" max="4" width="16.4609375" style="1" customWidth="1"/>
    <col min="5" max="5" width="2.84375" style="11" customWidth="1"/>
    <col min="6" max="6" width="17.3046875" style="1" bestFit="1" customWidth="1"/>
    <col min="7" max="7" width="11.53515625" style="1" bestFit="1" customWidth="1"/>
    <col min="8" max="16384" width="11.4609375" style="1"/>
  </cols>
  <sheetData>
    <row r="1" spans="1:8" ht="52.85" customHeight="1" x14ac:dyDescent="0.3"/>
    <row r="2" spans="1:8" ht="23.15" x14ac:dyDescent="0.3">
      <c r="A2" s="109" t="s">
        <v>27</v>
      </c>
      <c r="B2" s="109"/>
      <c r="C2" s="109"/>
      <c r="D2" s="109"/>
      <c r="F2" s="11"/>
      <c r="G2" s="11"/>
      <c r="H2" s="11"/>
    </row>
    <row r="3" spans="1:8" ht="13.3" thickBot="1" x14ac:dyDescent="0.35">
      <c r="A3" s="11"/>
      <c r="B3" s="11"/>
      <c r="C3" s="11"/>
      <c r="D3" s="11"/>
      <c r="H3" s="11"/>
    </row>
    <row r="4" spans="1:8" ht="15.75" customHeight="1" x14ac:dyDescent="0.3">
      <c r="A4" s="37" t="s">
        <v>69</v>
      </c>
      <c r="B4" s="38" t="s">
        <v>30</v>
      </c>
      <c r="C4" s="83" t="s">
        <v>123</v>
      </c>
      <c r="D4" s="39" t="s">
        <v>32</v>
      </c>
      <c r="F4" s="121" t="s">
        <v>28</v>
      </c>
      <c r="G4" s="121"/>
      <c r="H4" s="11"/>
    </row>
    <row r="5" spans="1:8" ht="15.75" customHeight="1" thickBot="1" x14ac:dyDescent="0.35">
      <c r="A5" s="40" t="s">
        <v>74</v>
      </c>
      <c r="B5" s="41">
        <v>4999</v>
      </c>
      <c r="C5" s="84"/>
      <c r="D5" s="42"/>
      <c r="F5" s="82" t="s">
        <v>30</v>
      </c>
      <c r="G5" s="82" t="s">
        <v>31</v>
      </c>
      <c r="H5" s="11"/>
    </row>
    <row r="6" spans="1:8" ht="15.75" customHeight="1" x14ac:dyDescent="0.3">
      <c r="A6" s="40" t="s">
        <v>72</v>
      </c>
      <c r="B6" s="41">
        <v>72300</v>
      </c>
      <c r="C6" s="84"/>
      <c r="D6" s="42"/>
      <c r="F6" s="31">
        <v>0</v>
      </c>
      <c r="G6" s="32">
        <v>0</v>
      </c>
      <c r="H6" s="11"/>
    </row>
    <row r="7" spans="1:8" ht="15.75" customHeight="1" x14ac:dyDescent="0.3">
      <c r="A7" s="40" t="s">
        <v>82</v>
      </c>
      <c r="B7" s="41">
        <v>37900</v>
      </c>
      <c r="C7" s="84"/>
      <c r="D7" s="42"/>
      <c r="F7" s="33">
        <v>5000</v>
      </c>
      <c r="G7" s="34">
        <v>0.03</v>
      </c>
      <c r="H7" s="11"/>
    </row>
    <row r="8" spans="1:8" ht="15.75" customHeight="1" x14ac:dyDescent="0.3">
      <c r="A8" s="40" t="s">
        <v>83</v>
      </c>
      <c r="B8" s="41">
        <v>35300</v>
      </c>
      <c r="C8" s="84"/>
      <c r="D8" s="42"/>
      <c r="F8" s="33">
        <v>10000</v>
      </c>
      <c r="G8" s="34">
        <v>0.05</v>
      </c>
      <c r="H8" s="11"/>
    </row>
    <row r="9" spans="1:8" ht="15.75" customHeight="1" x14ac:dyDescent="0.3">
      <c r="A9" s="40" t="s">
        <v>71</v>
      </c>
      <c r="B9" s="41">
        <v>89500</v>
      </c>
      <c r="C9" s="84"/>
      <c r="D9" s="42"/>
      <c r="F9" s="33">
        <v>15000</v>
      </c>
      <c r="G9" s="34">
        <v>7.0000000000000007E-2</v>
      </c>
      <c r="H9" s="11"/>
    </row>
    <row r="10" spans="1:8" ht="15.75" customHeight="1" x14ac:dyDescent="0.3">
      <c r="A10" s="40" t="s">
        <v>84</v>
      </c>
      <c r="B10" s="41">
        <v>36200</v>
      </c>
      <c r="C10" s="84"/>
      <c r="D10" s="42"/>
      <c r="F10" s="33">
        <v>20000</v>
      </c>
      <c r="G10" s="34">
        <v>0.09</v>
      </c>
      <c r="H10" s="11"/>
    </row>
    <row r="11" spans="1:8" ht="15.75" customHeight="1" x14ac:dyDescent="0.3">
      <c r="A11" s="40" t="s">
        <v>94</v>
      </c>
      <c r="B11" s="41">
        <v>49500</v>
      </c>
      <c r="C11" s="84"/>
      <c r="D11" s="42"/>
      <c r="F11" s="33">
        <v>25000</v>
      </c>
      <c r="G11" s="34">
        <v>0.11</v>
      </c>
      <c r="H11" s="11"/>
    </row>
    <row r="12" spans="1:8" ht="15.75" customHeight="1" x14ac:dyDescent="0.3">
      <c r="A12" s="40" t="s">
        <v>85</v>
      </c>
      <c r="B12" s="41">
        <v>27500</v>
      </c>
      <c r="C12" s="84"/>
      <c r="D12" s="42"/>
      <c r="F12" s="33">
        <v>30000</v>
      </c>
      <c r="G12" s="34">
        <v>0.13</v>
      </c>
      <c r="H12" s="11"/>
    </row>
    <row r="13" spans="1:8" ht="15.75" customHeight="1" x14ac:dyDescent="0.3">
      <c r="A13" s="40" t="s">
        <v>81</v>
      </c>
      <c r="B13" s="41">
        <v>49300</v>
      </c>
      <c r="C13" s="84"/>
      <c r="D13" s="42"/>
      <c r="F13" s="33">
        <v>35000</v>
      </c>
      <c r="G13" s="34">
        <v>0.15</v>
      </c>
      <c r="H13" s="11"/>
    </row>
    <row r="14" spans="1:8" ht="15.75" customHeight="1" x14ac:dyDescent="0.3">
      <c r="A14" s="40" t="s">
        <v>73</v>
      </c>
      <c r="B14" s="41">
        <v>28500</v>
      </c>
      <c r="C14" s="84"/>
      <c r="D14" s="42"/>
      <c r="F14" s="33">
        <v>40000</v>
      </c>
      <c r="G14" s="34">
        <v>0.17</v>
      </c>
      <c r="H14" s="11"/>
    </row>
    <row r="15" spans="1:8" ht="15.75" customHeight="1" x14ac:dyDescent="0.3">
      <c r="A15" s="40" t="s">
        <v>70</v>
      </c>
      <c r="B15" s="41">
        <v>102000</v>
      </c>
      <c r="C15" s="84"/>
      <c r="D15" s="42"/>
      <c r="F15" s="33">
        <v>45000</v>
      </c>
      <c r="G15" s="34">
        <v>0.19</v>
      </c>
      <c r="H15" s="11"/>
    </row>
    <row r="16" spans="1:8" ht="15.75" customHeight="1" x14ac:dyDescent="0.3">
      <c r="A16" s="40" t="s">
        <v>75</v>
      </c>
      <c r="B16" s="41">
        <v>51500</v>
      </c>
      <c r="C16" s="84"/>
      <c r="D16" s="42"/>
      <c r="F16" s="33">
        <v>50000</v>
      </c>
      <c r="G16" s="34">
        <v>0.21</v>
      </c>
      <c r="H16" s="11"/>
    </row>
    <row r="17" spans="1:8" ht="13.3" thickBot="1" x14ac:dyDescent="0.35">
      <c r="A17" s="43" t="s">
        <v>76</v>
      </c>
      <c r="B17" s="44">
        <v>39000</v>
      </c>
      <c r="C17" s="85"/>
      <c r="D17" s="45"/>
      <c r="F17" s="35">
        <v>80000</v>
      </c>
      <c r="G17" s="36">
        <v>0.25</v>
      </c>
      <c r="H17" s="11"/>
    </row>
    <row r="18" spans="1:8" x14ac:dyDescent="0.3">
      <c r="A18" s="11"/>
      <c r="B18" s="11"/>
      <c r="C18" s="11"/>
      <c r="D18" s="11"/>
      <c r="F18" s="11"/>
      <c r="G18" s="11"/>
      <c r="H18" s="11"/>
    </row>
    <row r="19" spans="1:8" x14ac:dyDescent="0.3">
      <c r="A19" s="11"/>
      <c r="B19" s="11"/>
      <c r="C19" s="11"/>
      <c r="D19" s="11"/>
      <c r="F19" s="11"/>
      <c r="G19" s="11"/>
      <c r="H19" s="11"/>
    </row>
    <row r="20" spans="1:8" x14ac:dyDescent="0.3">
      <c r="A20" s="11"/>
      <c r="B20" s="11"/>
      <c r="C20" s="11"/>
      <c r="D20" s="11"/>
      <c r="F20" s="11"/>
      <c r="G20" s="11"/>
      <c r="H20" s="11"/>
    </row>
    <row r="21" spans="1:8" x14ac:dyDescent="0.3">
      <c r="A21" s="11"/>
      <c r="B21" s="11"/>
      <c r="C21" s="11"/>
      <c r="D21" s="11"/>
      <c r="F21" s="11"/>
      <c r="G21" s="11"/>
      <c r="H21" s="11"/>
    </row>
    <row r="22" spans="1:8" x14ac:dyDescent="0.3">
      <c r="A22" s="11"/>
      <c r="B22" s="11"/>
      <c r="C22" s="11"/>
      <c r="D22" s="11"/>
      <c r="F22" s="11"/>
      <c r="G22" s="11"/>
    </row>
    <row r="23" spans="1:8" x14ac:dyDescent="0.3">
      <c r="A23" s="11"/>
      <c r="B23" s="11"/>
      <c r="C23" s="11"/>
      <c r="D23" s="11"/>
    </row>
  </sheetData>
  <sortState xmlns:xlrd2="http://schemas.microsoft.com/office/spreadsheetml/2017/richdata2" ref="A5:D17">
    <sortCondition ref="A5"/>
  </sortState>
  <mergeCells count="2">
    <mergeCell ref="A2:D2"/>
    <mergeCell ref="F4:G4"/>
  </mergeCells>
  <phoneticPr fontId="0" type="noConversion"/>
  <printOptions horizontalCentered="1" headings="1" gridLines="1"/>
  <pageMargins left="0.78740157480314965" right="0.78740157480314965" top="0.98425196850393704" bottom="0.98425196850393704" header="0.51181102362204722" footer="0.51181102362204722"/>
  <pageSetup paperSize="9" orientation="portrait" horizontalDpi="300" r:id="rId1"/>
  <headerFooter alignWithMargins="0">
    <oddHeader>&amp;LAndré Kursch&amp;CSANA</oddHeader>
    <oddFooter>&amp;L[&amp;F]&amp;A&amp;CSANA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9B672-D5C6-4728-875F-DA248A841C11}">
  <dimension ref="A1:H23"/>
  <sheetViews>
    <sheetView zoomScale="110" zoomScaleNormal="110" workbookViewId="0"/>
  </sheetViews>
  <sheetFormatPr baseColWidth="10" defaultColWidth="11.4609375" defaultRowHeight="12.9" x14ac:dyDescent="0.3"/>
  <cols>
    <col min="1" max="1" width="12.3046875" style="1" customWidth="1"/>
    <col min="2" max="2" width="17.4609375" style="1" bestFit="1" customWidth="1"/>
    <col min="3" max="3" width="13.07421875" style="1" customWidth="1"/>
    <col min="4" max="4" width="16.4609375" style="1" customWidth="1"/>
    <col min="5" max="5" width="2.84375" style="11" customWidth="1"/>
    <col min="6" max="6" width="17.3046875" style="1" bestFit="1" customWidth="1"/>
    <col min="7" max="7" width="11.53515625" style="1" bestFit="1" customWidth="1"/>
    <col min="8" max="16384" width="11.4609375" style="1"/>
  </cols>
  <sheetData>
    <row r="1" spans="1:8" ht="52.85" customHeight="1" x14ac:dyDescent="0.3"/>
    <row r="2" spans="1:8" ht="23.15" x14ac:dyDescent="0.3">
      <c r="A2" s="109" t="s">
        <v>27</v>
      </c>
      <c r="B2" s="109"/>
      <c r="C2" s="109"/>
      <c r="D2" s="109"/>
      <c r="F2" s="11"/>
      <c r="G2" s="11"/>
      <c r="H2" s="11"/>
    </row>
    <row r="3" spans="1:8" ht="13.3" thickBot="1" x14ac:dyDescent="0.35">
      <c r="A3" s="11"/>
      <c r="B3" s="11"/>
      <c r="C3" s="11"/>
      <c r="D3" s="11"/>
      <c r="H3" s="11"/>
    </row>
    <row r="4" spans="1:8" ht="15.75" customHeight="1" x14ac:dyDescent="0.3">
      <c r="A4" s="37" t="s">
        <v>69</v>
      </c>
      <c r="B4" s="38" t="s">
        <v>30</v>
      </c>
      <c r="C4" s="83" t="s">
        <v>123</v>
      </c>
      <c r="D4" s="39" t="s">
        <v>32</v>
      </c>
      <c r="F4" s="121" t="s">
        <v>28</v>
      </c>
      <c r="G4" s="121"/>
      <c r="H4" s="11"/>
    </row>
    <row r="5" spans="1:8" ht="15.75" customHeight="1" thickBot="1" x14ac:dyDescent="0.35">
      <c r="A5" s="40" t="s">
        <v>74</v>
      </c>
      <c r="B5" s="41">
        <v>4999</v>
      </c>
      <c r="C5" s="84">
        <f>VLOOKUP(B5,$F$6:$G$17,2,TRUE)</f>
        <v>0</v>
      </c>
      <c r="D5" s="42"/>
      <c r="F5" s="106" t="s">
        <v>30</v>
      </c>
      <c r="G5" s="106" t="s">
        <v>31</v>
      </c>
      <c r="H5" s="11"/>
    </row>
    <row r="6" spans="1:8" ht="15.75" customHeight="1" x14ac:dyDescent="0.3">
      <c r="A6" s="40" t="s">
        <v>72</v>
      </c>
      <c r="B6" s="41">
        <v>72300</v>
      </c>
      <c r="C6" s="84">
        <f t="shared" ref="C6:C17" si="0">VLOOKUP(B6,$F$6:$G$17,2,TRUE)</f>
        <v>0.21</v>
      </c>
      <c r="D6" s="42"/>
      <c r="F6" s="31">
        <v>0</v>
      </c>
      <c r="G6" s="32">
        <v>0</v>
      </c>
      <c r="H6" s="11"/>
    </row>
    <row r="7" spans="1:8" ht="15.75" customHeight="1" x14ac:dyDescent="0.3">
      <c r="A7" s="40" t="s">
        <v>82</v>
      </c>
      <c r="B7" s="41">
        <v>37900</v>
      </c>
      <c r="C7" s="84">
        <f t="shared" si="0"/>
        <v>0.15</v>
      </c>
      <c r="D7" s="42"/>
      <c r="F7" s="33">
        <v>5000</v>
      </c>
      <c r="G7" s="34">
        <v>0.03</v>
      </c>
      <c r="H7" s="11"/>
    </row>
    <row r="8" spans="1:8" ht="15.75" customHeight="1" x14ac:dyDescent="0.3">
      <c r="A8" s="40" t="s">
        <v>83</v>
      </c>
      <c r="B8" s="41">
        <v>35300</v>
      </c>
      <c r="C8" s="84">
        <f t="shared" si="0"/>
        <v>0.15</v>
      </c>
      <c r="D8" s="42"/>
      <c r="F8" s="33">
        <v>10000</v>
      </c>
      <c r="G8" s="34">
        <v>0.05</v>
      </c>
      <c r="H8" s="11"/>
    </row>
    <row r="9" spans="1:8" ht="15.75" customHeight="1" x14ac:dyDescent="0.3">
      <c r="A9" s="40" t="s">
        <v>71</v>
      </c>
      <c r="B9" s="41">
        <v>89500</v>
      </c>
      <c r="C9" s="84">
        <f t="shared" si="0"/>
        <v>0.25</v>
      </c>
      <c r="D9" s="42"/>
      <c r="F9" s="33">
        <v>15000</v>
      </c>
      <c r="G9" s="34">
        <v>7.0000000000000007E-2</v>
      </c>
      <c r="H9" s="11"/>
    </row>
    <row r="10" spans="1:8" ht="15.75" customHeight="1" x14ac:dyDescent="0.3">
      <c r="A10" s="40" t="s">
        <v>84</v>
      </c>
      <c r="B10" s="41">
        <v>36200</v>
      </c>
      <c r="C10" s="84">
        <f t="shared" si="0"/>
        <v>0.15</v>
      </c>
      <c r="D10" s="42"/>
      <c r="F10" s="33">
        <v>20000</v>
      </c>
      <c r="G10" s="34">
        <v>0.09</v>
      </c>
      <c r="H10" s="11"/>
    </row>
    <row r="11" spans="1:8" ht="15.75" customHeight="1" x14ac:dyDescent="0.3">
      <c r="A11" s="40" t="s">
        <v>94</v>
      </c>
      <c r="B11" s="41">
        <v>49500</v>
      </c>
      <c r="C11" s="84">
        <f t="shared" si="0"/>
        <v>0.19</v>
      </c>
      <c r="D11" s="42"/>
      <c r="F11" s="33">
        <v>25000</v>
      </c>
      <c r="G11" s="34">
        <v>0.11</v>
      </c>
      <c r="H11" s="11"/>
    </row>
    <row r="12" spans="1:8" ht="15.75" customHeight="1" x14ac:dyDescent="0.3">
      <c r="A12" s="40" t="s">
        <v>85</v>
      </c>
      <c r="B12" s="41">
        <v>27500</v>
      </c>
      <c r="C12" s="84">
        <f t="shared" si="0"/>
        <v>0.11</v>
      </c>
      <c r="D12" s="42"/>
      <c r="F12" s="33">
        <v>30000</v>
      </c>
      <c r="G12" s="34">
        <v>0.13</v>
      </c>
      <c r="H12" s="11"/>
    </row>
    <row r="13" spans="1:8" ht="15.75" customHeight="1" x14ac:dyDescent="0.3">
      <c r="A13" s="40" t="s">
        <v>81</v>
      </c>
      <c r="B13" s="41">
        <v>49300</v>
      </c>
      <c r="C13" s="84">
        <f t="shared" si="0"/>
        <v>0.19</v>
      </c>
      <c r="D13" s="42"/>
      <c r="F13" s="33">
        <v>35000</v>
      </c>
      <c r="G13" s="34">
        <v>0.15</v>
      </c>
      <c r="H13" s="11"/>
    </row>
    <row r="14" spans="1:8" ht="15.75" customHeight="1" x14ac:dyDescent="0.3">
      <c r="A14" s="40" t="s">
        <v>73</v>
      </c>
      <c r="B14" s="41">
        <v>28500</v>
      </c>
      <c r="C14" s="84">
        <f t="shared" si="0"/>
        <v>0.11</v>
      </c>
      <c r="D14" s="42"/>
      <c r="F14" s="33">
        <v>40000</v>
      </c>
      <c r="G14" s="34">
        <v>0.17</v>
      </c>
      <c r="H14" s="11"/>
    </row>
    <row r="15" spans="1:8" ht="15.75" customHeight="1" x14ac:dyDescent="0.3">
      <c r="A15" s="40" t="s">
        <v>70</v>
      </c>
      <c r="B15" s="41">
        <v>102000</v>
      </c>
      <c r="C15" s="84">
        <f t="shared" si="0"/>
        <v>0.25</v>
      </c>
      <c r="D15" s="42"/>
      <c r="F15" s="33">
        <v>45000</v>
      </c>
      <c r="G15" s="34">
        <v>0.19</v>
      </c>
      <c r="H15" s="11"/>
    </row>
    <row r="16" spans="1:8" ht="15.75" customHeight="1" x14ac:dyDescent="0.3">
      <c r="A16" s="40" t="s">
        <v>75</v>
      </c>
      <c r="B16" s="41">
        <v>51500</v>
      </c>
      <c r="C16" s="84">
        <f t="shared" si="0"/>
        <v>0.21</v>
      </c>
      <c r="D16" s="42"/>
      <c r="F16" s="33">
        <v>50000</v>
      </c>
      <c r="G16" s="34">
        <v>0.21</v>
      </c>
      <c r="H16" s="11"/>
    </row>
    <row r="17" spans="1:8" ht="13.3" thickBot="1" x14ac:dyDescent="0.35">
      <c r="A17" s="43" t="s">
        <v>76</v>
      </c>
      <c r="B17" s="44">
        <v>39000</v>
      </c>
      <c r="C17" s="84">
        <f t="shared" si="0"/>
        <v>0.15</v>
      </c>
      <c r="D17" s="45"/>
      <c r="F17" s="35">
        <v>80000</v>
      </c>
      <c r="G17" s="36">
        <v>0.25</v>
      </c>
      <c r="H17" s="11"/>
    </row>
    <row r="18" spans="1:8" x14ac:dyDescent="0.3">
      <c r="A18" s="11"/>
      <c r="B18" s="11"/>
      <c r="C18" s="11"/>
      <c r="D18" s="11"/>
      <c r="F18" s="11"/>
      <c r="G18" s="11"/>
      <c r="H18" s="11"/>
    </row>
    <row r="19" spans="1:8" x14ac:dyDescent="0.3">
      <c r="A19" s="11"/>
      <c r="B19" s="11"/>
      <c r="C19" s="11"/>
      <c r="D19" s="11"/>
      <c r="F19" s="11"/>
      <c r="G19" s="11"/>
      <c r="H19" s="11"/>
    </row>
    <row r="20" spans="1:8" x14ac:dyDescent="0.3">
      <c r="A20" s="11"/>
      <c r="B20" s="11"/>
      <c r="C20" s="11"/>
      <c r="D20" s="11"/>
      <c r="F20" s="11"/>
      <c r="G20" s="11"/>
      <c r="H20" s="11"/>
    </row>
    <row r="21" spans="1:8" x14ac:dyDescent="0.3">
      <c r="A21" s="11"/>
      <c r="B21" s="11"/>
      <c r="C21" s="11"/>
      <c r="D21" s="11"/>
      <c r="F21" s="11"/>
      <c r="G21" s="11"/>
      <c r="H21" s="11"/>
    </row>
    <row r="22" spans="1:8" x14ac:dyDescent="0.3">
      <c r="A22" s="11"/>
      <c r="B22" s="11"/>
      <c r="C22" s="11"/>
      <c r="D22" s="11"/>
      <c r="F22" s="11"/>
      <c r="G22" s="11"/>
    </row>
    <row r="23" spans="1:8" x14ac:dyDescent="0.3">
      <c r="A23" s="11"/>
      <c r="B23" s="11"/>
      <c r="C23" s="11"/>
      <c r="D23" s="11"/>
    </row>
  </sheetData>
  <mergeCells count="2">
    <mergeCell ref="A2:D2"/>
    <mergeCell ref="F4:G4"/>
  </mergeCells>
  <printOptions horizontalCentered="1" headings="1" gridLines="1"/>
  <pageMargins left="0.78740157480314965" right="0.78740157480314965" top="0.98425196850393704" bottom="0.98425196850393704" header="0.51181102362204722" footer="0.51181102362204722"/>
  <pageSetup paperSize="9" orientation="portrait" horizontalDpi="300" r:id="rId1"/>
  <headerFooter alignWithMargins="0">
    <oddHeader>&amp;LAndré Kursch&amp;CSANA</oddHeader>
    <oddFooter>&amp;L[&amp;F]&amp;A&amp;CSANA</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N19"/>
  <sheetViews>
    <sheetView zoomScale="120" zoomScaleNormal="120" workbookViewId="0"/>
  </sheetViews>
  <sheetFormatPr baseColWidth="10" defaultColWidth="11.4609375" defaultRowHeight="12.9" x14ac:dyDescent="0.3"/>
  <cols>
    <col min="1" max="1" width="1.4609375" style="1" customWidth="1"/>
    <col min="2" max="2" width="18" style="1" customWidth="1"/>
    <col min="3" max="3" width="19.07421875" style="1" customWidth="1"/>
    <col min="4" max="4" width="11.4609375" style="1"/>
    <col min="5" max="5" width="1.84375" style="1" customWidth="1"/>
    <col min="6" max="6" width="21.84375" style="1" customWidth="1"/>
    <col min="7" max="16384" width="11.4609375" style="1"/>
  </cols>
  <sheetData>
    <row r="1" spans="1:14" ht="33.65" customHeight="1" x14ac:dyDescent="0.3">
      <c r="C1" s="11"/>
      <c r="D1" s="11"/>
      <c r="E1" s="11"/>
      <c r="F1" s="11"/>
      <c r="G1" s="11"/>
      <c r="H1" s="11"/>
      <c r="I1" s="11"/>
      <c r="J1" s="11"/>
      <c r="K1" s="11"/>
      <c r="L1" s="11"/>
      <c r="M1" s="11"/>
      <c r="N1" s="11"/>
    </row>
    <row r="2" spans="1:14" ht="7.5" customHeight="1" thickBot="1" x14ac:dyDescent="0.35">
      <c r="B2" s="11"/>
      <c r="C2" s="11"/>
      <c r="D2" s="11"/>
      <c r="E2" s="11"/>
      <c r="F2" s="11"/>
      <c r="G2" s="11"/>
      <c r="H2" s="11"/>
    </row>
    <row r="3" spans="1:14" ht="20.399999999999999" customHeight="1" thickTop="1" x14ac:dyDescent="0.3">
      <c r="A3" s="11"/>
      <c r="B3" s="127" t="s">
        <v>33</v>
      </c>
      <c r="C3" s="128"/>
      <c r="D3" s="129"/>
      <c r="E3" s="11"/>
      <c r="F3" s="122" t="s">
        <v>34</v>
      </c>
      <c r="G3" s="123"/>
      <c r="H3" s="124"/>
    </row>
    <row r="4" spans="1:14" ht="18.649999999999999" customHeight="1" x14ac:dyDescent="0.3">
      <c r="A4" s="11"/>
      <c r="B4" s="125" t="s">
        <v>35</v>
      </c>
      <c r="C4" s="126"/>
      <c r="D4" s="12"/>
      <c r="E4" s="11"/>
      <c r="F4" s="28" t="s">
        <v>36</v>
      </c>
      <c r="G4" s="29">
        <v>1</v>
      </c>
      <c r="H4" s="30">
        <v>2</v>
      </c>
    </row>
    <row r="5" spans="1:14" ht="17.399999999999999" customHeight="1" x14ac:dyDescent="0.3">
      <c r="A5" s="11"/>
      <c r="B5" s="25" t="s">
        <v>68</v>
      </c>
      <c r="C5" s="46">
        <v>1946</v>
      </c>
      <c r="D5" s="16"/>
      <c r="E5" s="11"/>
      <c r="F5" s="27">
        <v>0</v>
      </c>
      <c r="G5" s="20">
        <v>0.65</v>
      </c>
      <c r="H5" s="21">
        <v>1.25</v>
      </c>
    </row>
    <row r="6" spans="1:14" ht="17.399999999999999" customHeight="1" x14ac:dyDescent="0.3">
      <c r="A6" s="11"/>
      <c r="B6" s="24" t="s">
        <v>37</v>
      </c>
      <c r="C6" s="23">
        <v>1</v>
      </c>
      <c r="D6" s="12"/>
      <c r="E6" s="11"/>
      <c r="F6" s="27">
        <v>50</v>
      </c>
      <c r="G6" s="20">
        <v>0.52</v>
      </c>
      <c r="H6" s="21">
        <v>1.05</v>
      </c>
    </row>
    <row r="7" spans="1:14" ht="15" customHeight="1" x14ac:dyDescent="0.3">
      <c r="A7" s="11"/>
      <c r="B7" s="13"/>
      <c r="C7" s="2"/>
      <c r="D7" s="12"/>
      <c r="E7" s="11"/>
      <c r="F7" s="27">
        <v>100</v>
      </c>
      <c r="G7" s="20">
        <v>0.48</v>
      </c>
      <c r="H7" s="21">
        <v>1</v>
      </c>
    </row>
    <row r="8" spans="1:14" ht="15" customHeight="1" thickBot="1" x14ac:dyDescent="0.35">
      <c r="A8" s="11"/>
      <c r="B8" s="24" t="s">
        <v>38</v>
      </c>
      <c r="C8" s="86"/>
      <c r="D8" s="12"/>
      <c r="E8" s="11"/>
      <c r="F8" s="27">
        <v>250</v>
      </c>
      <c r="G8" s="20">
        <v>0.45</v>
      </c>
      <c r="H8" s="21">
        <v>0.95</v>
      </c>
    </row>
    <row r="9" spans="1:14" ht="15" customHeight="1" thickTop="1" x14ac:dyDescent="0.3">
      <c r="A9" s="11"/>
      <c r="B9" s="13"/>
      <c r="C9" s="17"/>
      <c r="D9" s="12"/>
      <c r="E9" s="11"/>
      <c r="F9" s="27">
        <v>500</v>
      </c>
      <c r="G9" s="20">
        <v>0.42</v>
      </c>
      <c r="H9" s="21">
        <v>0.8</v>
      </c>
    </row>
    <row r="10" spans="1:14" ht="15" customHeight="1" thickBot="1" x14ac:dyDescent="0.35">
      <c r="A10" s="11"/>
      <c r="B10" s="13"/>
      <c r="C10" s="17"/>
      <c r="D10" s="12"/>
      <c r="E10" s="11"/>
      <c r="F10" s="27">
        <v>750</v>
      </c>
      <c r="G10" s="20">
        <v>0.4</v>
      </c>
      <c r="H10" s="21">
        <v>0.75</v>
      </c>
    </row>
    <row r="11" spans="1:14" ht="15" customHeight="1" thickBot="1" x14ac:dyDescent="0.35">
      <c r="A11" s="11"/>
      <c r="B11" s="14"/>
      <c r="C11" s="26" t="s">
        <v>39</v>
      </c>
      <c r="D11" s="91"/>
      <c r="E11" s="11"/>
      <c r="F11" s="27">
        <v>1000</v>
      </c>
      <c r="G11" s="20">
        <v>0.39</v>
      </c>
      <c r="H11" s="21">
        <v>0.7</v>
      </c>
    </row>
    <row r="12" spans="1:14" ht="15" customHeight="1" x14ac:dyDescent="0.3">
      <c r="A12" s="11"/>
      <c r="B12" s="13"/>
      <c r="C12" s="17"/>
      <c r="D12" s="12"/>
      <c r="E12" s="11"/>
      <c r="F12" s="27">
        <v>1500</v>
      </c>
      <c r="G12" s="20">
        <v>0.38</v>
      </c>
      <c r="H12" s="21">
        <v>0.65</v>
      </c>
    </row>
    <row r="13" spans="1:14" ht="15" customHeight="1" x14ac:dyDescent="0.3">
      <c r="A13" s="11"/>
      <c r="B13" s="13"/>
      <c r="C13" s="17"/>
      <c r="D13" s="12"/>
      <c r="E13" s="11"/>
      <c r="F13" s="27">
        <v>2000</v>
      </c>
      <c r="G13" s="20">
        <v>0.35</v>
      </c>
      <c r="H13" s="21">
        <v>0.5</v>
      </c>
    </row>
    <row r="14" spans="1:14" ht="15" customHeight="1" x14ac:dyDescent="0.3">
      <c r="A14" s="11"/>
      <c r="B14" s="13"/>
      <c r="C14" s="17"/>
      <c r="D14" s="12"/>
      <c r="E14" s="11"/>
      <c r="F14" s="27">
        <v>2500</v>
      </c>
      <c r="G14" s="20">
        <v>0.38</v>
      </c>
      <c r="H14" s="21">
        <v>0.31</v>
      </c>
    </row>
    <row r="15" spans="1:14" ht="15" customHeight="1" x14ac:dyDescent="0.3">
      <c r="A15" s="11"/>
      <c r="B15" s="13"/>
      <c r="C15" s="17"/>
      <c r="D15" s="12"/>
      <c r="E15" s="11"/>
      <c r="F15" s="27">
        <v>3000</v>
      </c>
      <c r="G15" s="20">
        <v>0.41</v>
      </c>
      <c r="H15" s="21">
        <v>0.28999999999999998</v>
      </c>
    </row>
    <row r="16" spans="1:14" ht="16.3" thickBot="1" x14ac:dyDescent="0.35">
      <c r="A16" s="11"/>
      <c r="B16" s="15"/>
      <c r="C16" s="18"/>
      <c r="D16" s="19"/>
      <c r="F16" s="22" t="s">
        <v>67</v>
      </c>
      <c r="G16" s="89">
        <v>15</v>
      </c>
      <c r="H16" s="90">
        <v>5</v>
      </c>
    </row>
    <row r="17" spans="1:8" ht="13.3" thickTop="1" x14ac:dyDescent="0.3">
      <c r="A17" s="11"/>
      <c r="B17" s="11"/>
      <c r="C17" s="11"/>
      <c r="D17" s="11"/>
      <c r="E17" s="11"/>
      <c r="F17" s="11"/>
      <c r="G17" s="11"/>
      <c r="H17" s="11"/>
    </row>
    <row r="18" spans="1:8" x14ac:dyDescent="0.3">
      <c r="A18" s="11"/>
    </row>
    <row r="19" spans="1:8" x14ac:dyDescent="0.3">
      <c r="A19" s="11"/>
    </row>
  </sheetData>
  <mergeCells count="3">
    <mergeCell ref="F3:H3"/>
    <mergeCell ref="B4:C4"/>
    <mergeCell ref="B3:D3"/>
  </mergeCells>
  <phoneticPr fontId="0" type="noConversion"/>
  <dataValidations count="1">
    <dataValidation type="list" allowBlank="1" showInputMessage="1" showErrorMessage="1" sqref="C6" xr:uid="{00000000-0002-0000-0300-000000000000}">
      <formula1>$G$4:$H$4</formula1>
    </dataValidation>
  </dataValidations>
  <printOptions headings="1" gridLines="1"/>
  <pageMargins left="0.78740157480314965" right="0.19685039370078741" top="0.98425196850393704" bottom="0.98425196850393704" header="0.51181102362204722" footer="0.51181102362204722"/>
  <pageSetup paperSize="9" orientation="portrait" horizontalDpi="300" r:id="rId1"/>
  <headerFooter alignWithMargins="0">
    <oddHeader>&amp;LAndré Kursch&amp;CSANA</oddHeader>
    <oddFooter>&amp;L[&amp;F]&amp;A&amp;CSANA</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4CBF9-A932-42AA-A434-BB7B29547649}">
  <dimension ref="A1:N19"/>
  <sheetViews>
    <sheetView zoomScale="120" zoomScaleNormal="120" workbookViewId="0"/>
  </sheetViews>
  <sheetFormatPr baseColWidth="10" defaultColWidth="11.4609375" defaultRowHeight="12.9" x14ac:dyDescent="0.3"/>
  <cols>
    <col min="1" max="1" width="1.4609375" style="1" customWidth="1"/>
    <col min="2" max="2" width="18" style="1" customWidth="1"/>
    <col min="3" max="3" width="19.07421875" style="1" customWidth="1"/>
    <col min="4" max="4" width="11.4609375" style="1"/>
    <col min="5" max="5" width="1.84375" style="1" customWidth="1"/>
    <col min="6" max="6" width="21.84375" style="1" customWidth="1"/>
    <col min="7" max="16384" width="11.4609375" style="1"/>
  </cols>
  <sheetData>
    <row r="1" spans="1:14" ht="33.65" customHeight="1" x14ac:dyDescent="0.3">
      <c r="C1" s="11"/>
      <c r="D1" s="11"/>
      <c r="E1" s="11"/>
      <c r="F1" s="11"/>
      <c r="G1" s="11"/>
      <c r="H1" s="11"/>
      <c r="I1" s="11"/>
      <c r="J1" s="11"/>
      <c r="K1" s="11"/>
      <c r="L1" s="11"/>
      <c r="M1" s="11"/>
      <c r="N1" s="11"/>
    </row>
    <row r="2" spans="1:14" ht="7.5" customHeight="1" thickBot="1" x14ac:dyDescent="0.35">
      <c r="B2" s="11"/>
      <c r="C2" s="11"/>
      <c r="D2" s="11"/>
      <c r="E2" s="11"/>
      <c r="F2" s="11"/>
      <c r="G2" s="11"/>
      <c r="H2" s="11"/>
    </row>
    <row r="3" spans="1:14" ht="20.399999999999999" customHeight="1" thickTop="1" x14ac:dyDescent="0.3">
      <c r="A3" s="11"/>
      <c r="B3" s="127" t="s">
        <v>33</v>
      </c>
      <c r="C3" s="128"/>
      <c r="D3" s="129"/>
      <c r="E3" s="11"/>
      <c r="F3" s="122" t="s">
        <v>34</v>
      </c>
      <c r="G3" s="123"/>
      <c r="H3" s="124"/>
    </row>
    <row r="4" spans="1:14" ht="18.649999999999999" customHeight="1" x14ac:dyDescent="0.3">
      <c r="A4" s="11"/>
      <c r="B4" s="125" t="s">
        <v>35</v>
      </c>
      <c r="C4" s="126"/>
      <c r="D4" s="12"/>
      <c r="E4" s="11"/>
      <c r="F4" s="28" t="s">
        <v>36</v>
      </c>
      <c r="G4" s="29">
        <v>1</v>
      </c>
      <c r="H4" s="30">
        <v>2</v>
      </c>
    </row>
    <row r="5" spans="1:14" ht="17.399999999999999" customHeight="1" x14ac:dyDescent="0.3">
      <c r="A5" s="11"/>
      <c r="B5" s="25" t="s">
        <v>68</v>
      </c>
      <c r="C5" s="46">
        <v>1946</v>
      </c>
      <c r="D5" s="16"/>
      <c r="E5" s="11"/>
      <c r="F5" s="27">
        <v>0</v>
      </c>
      <c r="G5" s="20">
        <v>0.65</v>
      </c>
      <c r="H5" s="21">
        <v>1.25</v>
      </c>
    </row>
    <row r="6" spans="1:14" ht="17.399999999999999" customHeight="1" x14ac:dyDescent="0.3">
      <c r="A6" s="11"/>
      <c r="B6" s="24" t="s">
        <v>37</v>
      </c>
      <c r="C6" s="23">
        <v>1</v>
      </c>
      <c r="D6" s="12"/>
      <c r="E6" s="11"/>
      <c r="F6" s="27">
        <v>50</v>
      </c>
      <c r="G6" s="20">
        <v>0.52</v>
      </c>
      <c r="H6" s="21">
        <v>1.05</v>
      </c>
    </row>
    <row r="7" spans="1:14" ht="15" customHeight="1" x14ac:dyDescent="0.3">
      <c r="A7" s="11"/>
      <c r="B7" s="13"/>
      <c r="C7" s="2"/>
      <c r="D7" s="12"/>
      <c r="E7" s="11"/>
      <c r="F7" s="27">
        <v>100</v>
      </c>
      <c r="G7" s="20">
        <v>0.48</v>
      </c>
      <c r="H7" s="21">
        <v>1</v>
      </c>
    </row>
    <row r="8" spans="1:14" ht="15" customHeight="1" thickBot="1" x14ac:dyDescent="0.35">
      <c r="A8" s="11"/>
      <c r="B8" s="24" t="s">
        <v>38</v>
      </c>
      <c r="C8" s="86">
        <f>VLOOKUP(C5,F5:H15,C6+1,TRUE)*C5</f>
        <v>739.48</v>
      </c>
      <c r="D8" s="12"/>
      <c r="E8" s="11"/>
      <c r="F8" s="27">
        <v>250</v>
      </c>
      <c r="G8" s="20">
        <v>0.45</v>
      </c>
      <c r="H8" s="21">
        <v>0.95</v>
      </c>
    </row>
    <row r="9" spans="1:14" ht="15" customHeight="1" thickTop="1" x14ac:dyDescent="0.3">
      <c r="A9" s="11"/>
      <c r="B9" s="13"/>
      <c r="C9" s="17"/>
      <c r="D9" s="12"/>
      <c r="E9" s="11"/>
      <c r="F9" s="27">
        <v>500</v>
      </c>
      <c r="G9" s="20">
        <v>0.42</v>
      </c>
      <c r="H9" s="21">
        <v>0.8</v>
      </c>
    </row>
    <row r="10" spans="1:14" ht="15" customHeight="1" thickBot="1" x14ac:dyDescent="0.35">
      <c r="A10" s="11"/>
      <c r="B10" s="13"/>
      <c r="C10" s="17"/>
      <c r="D10" s="12"/>
      <c r="E10" s="11"/>
      <c r="F10" s="27">
        <v>750</v>
      </c>
      <c r="G10" s="20">
        <v>0.4</v>
      </c>
      <c r="H10" s="21">
        <v>0.75</v>
      </c>
    </row>
    <row r="11" spans="1:14" ht="15" customHeight="1" thickBot="1" x14ac:dyDescent="0.35">
      <c r="A11" s="11"/>
      <c r="B11" s="14"/>
      <c r="C11" s="26" t="s">
        <v>39</v>
      </c>
      <c r="D11" s="91">
        <f>12*IF(C6=1,G16,H16)+C8</f>
        <v>919.48</v>
      </c>
      <c r="E11" s="11"/>
      <c r="F11" s="27">
        <v>1000</v>
      </c>
      <c r="G11" s="20">
        <v>0.39</v>
      </c>
      <c r="H11" s="21">
        <v>0.7</v>
      </c>
    </row>
    <row r="12" spans="1:14" ht="15" customHeight="1" x14ac:dyDescent="0.3">
      <c r="A12" s="11"/>
      <c r="B12" s="13"/>
      <c r="C12" s="17"/>
      <c r="D12" s="12"/>
      <c r="E12" s="11"/>
      <c r="F12" s="27">
        <v>1500</v>
      </c>
      <c r="G12" s="20">
        <v>0.38</v>
      </c>
      <c r="H12" s="21">
        <v>0.65</v>
      </c>
    </row>
    <row r="13" spans="1:14" ht="15" customHeight="1" x14ac:dyDescent="0.3">
      <c r="A13" s="11"/>
      <c r="B13" s="13"/>
      <c r="C13" s="17"/>
      <c r="D13" s="12"/>
      <c r="E13" s="11"/>
      <c r="F13" s="27">
        <v>2000</v>
      </c>
      <c r="G13" s="20">
        <v>0.35</v>
      </c>
      <c r="H13" s="21">
        <v>0.5</v>
      </c>
    </row>
    <row r="14" spans="1:14" ht="15" customHeight="1" x14ac:dyDescent="0.3">
      <c r="A14" s="11"/>
      <c r="B14" s="13"/>
      <c r="C14" s="17"/>
      <c r="D14" s="12"/>
      <c r="E14" s="11"/>
      <c r="F14" s="27">
        <v>2500</v>
      </c>
      <c r="G14" s="20">
        <v>0.38</v>
      </c>
      <c r="H14" s="21">
        <v>0.31</v>
      </c>
    </row>
    <row r="15" spans="1:14" ht="15" customHeight="1" x14ac:dyDescent="0.3">
      <c r="A15" s="11"/>
      <c r="B15" s="13"/>
      <c r="C15" s="17"/>
      <c r="D15" s="12"/>
      <c r="E15" s="11"/>
      <c r="F15" s="27">
        <v>3000</v>
      </c>
      <c r="G15" s="20">
        <v>0.41</v>
      </c>
      <c r="H15" s="21">
        <v>0.28999999999999998</v>
      </c>
    </row>
    <row r="16" spans="1:14" ht="16.3" thickBot="1" x14ac:dyDescent="0.35">
      <c r="A16" s="11"/>
      <c r="B16" s="15"/>
      <c r="C16" s="18"/>
      <c r="D16" s="19"/>
      <c r="F16" s="22" t="s">
        <v>67</v>
      </c>
      <c r="G16" s="89">
        <v>15</v>
      </c>
      <c r="H16" s="90">
        <v>5</v>
      </c>
    </row>
    <row r="17" spans="1:8" ht="13.3" thickTop="1" x14ac:dyDescent="0.3">
      <c r="A17" s="11"/>
      <c r="B17" s="11"/>
      <c r="C17" s="11"/>
      <c r="D17" s="11"/>
      <c r="E17" s="11"/>
      <c r="F17" s="11"/>
      <c r="G17" s="11"/>
      <c r="H17" s="11"/>
    </row>
    <row r="18" spans="1:8" x14ac:dyDescent="0.3">
      <c r="A18" s="11"/>
    </row>
    <row r="19" spans="1:8" x14ac:dyDescent="0.3">
      <c r="A19" s="11"/>
    </row>
  </sheetData>
  <mergeCells count="3">
    <mergeCell ref="B3:D3"/>
    <mergeCell ref="F3:H3"/>
    <mergeCell ref="B4:C4"/>
  </mergeCells>
  <dataValidations count="1">
    <dataValidation type="list" allowBlank="1" showInputMessage="1" showErrorMessage="1" sqref="C6" xr:uid="{351A15D2-53F7-4737-8D62-33DE6B87B94B}">
      <formula1>$G$4:$H$4</formula1>
    </dataValidation>
  </dataValidations>
  <printOptions headings="1" gridLines="1"/>
  <pageMargins left="0.78740157480314965" right="0.19685039370078741" top="0.98425196850393704" bottom="0.98425196850393704" header="0.51181102362204722" footer="0.51181102362204722"/>
  <pageSetup paperSize="9" orientation="portrait" horizontalDpi="300" r:id="rId1"/>
  <headerFooter alignWithMargins="0">
    <oddHeader>&amp;LAndré Kursch&amp;CSANA</oddHeader>
    <oddFooter>&amp;L[&amp;F]&amp;A&amp;CSANA</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092CE181F68343981A355B9743024A" ma:contentTypeVersion="2" ma:contentTypeDescription="Create a new document." ma:contentTypeScope="" ma:versionID="0692b288318aa4135ecdf931df390dce">
  <xsd:schema xmlns:xsd="http://www.w3.org/2001/XMLSchema" xmlns:xs="http://www.w3.org/2001/XMLSchema" xmlns:p="http://schemas.microsoft.com/office/2006/metadata/properties" xmlns:ns1="http://schemas.microsoft.com/sharepoint/v3" targetNamespace="http://schemas.microsoft.com/office/2006/metadata/properties" ma:root="true" ma:fieldsID="4ec81109b1d640e5854dd17e82b37f3d" ns1:_="">
    <xsd:import namespace="http://schemas.microsoft.com/sharepoint/v3"/>
    <xsd:element name="properties">
      <xsd:complexType>
        <xsd:sequence>
          <xsd:element name="documentManagement">
            <xsd:complexType>
              <xsd:all>
                <xsd:element ref="ns1:AverageRating" minOccurs="0"/>
                <xsd:element ref="ns1:Rating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Rating (0-5)" ma:decimals="2" ma:description="Average value of all the ratings that have been submitted" ma:indexed="true" ma:internalName="AverageRating" ma:readOnly="true">
      <xsd:simpleType>
        <xsd:restriction base="dms:Number"/>
      </xsd:simpleType>
    </xsd:element>
    <xsd:element name="RatingCount" ma:index="9" nillable="true" ma:displayName="Number of Ratings" ma:decimals="0" ma:description="Number of ratings submitted" ma:internalName="RatingCount" ma:readOnly="tru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verageRating xmlns="http://schemas.microsoft.com/sharepoint/v3" xsi:nil="true"/>
  </documentManagement>
</p:properties>
</file>

<file path=customXml/itemProps1.xml><?xml version="1.0" encoding="utf-8"?>
<ds:datastoreItem xmlns:ds="http://schemas.openxmlformats.org/officeDocument/2006/customXml" ds:itemID="{DDC4FC3B-C5C2-4321-ABBD-BEE47FA40A57}"/>
</file>

<file path=customXml/itemProps2.xml><?xml version="1.0" encoding="utf-8"?>
<ds:datastoreItem xmlns:ds="http://schemas.openxmlformats.org/officeDocument/2006/customXml" ds:itemID="{7A0ED65A-C490-4304-BA14-99986DC708E2}"/>
</file>

<file path=customXml/itemProps3.xml><?xml version="1.0" encoding="utf-8"?>
<ds:datastoreItem xmlns:ds="http://schemas.openxmlformats.org/officeDocument/2006/customXml" ds:itemID="{82C06361-CBC0-44DF-AC70-F9560E3F8F7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Inhaltsverzeichnis</vt:lpstr>
      <vt:lpstr>PKW_mieten</vt:lpstr>
      <vt:lpstr>PKW_mieten-Lösung</vt:lpstr>
      <vt:lpstr>Personal_Daten</vt:lpstr>
      <vt:lpstr>Personal_Daten-Lösung</vt:lpstr>
      <vt:lpstr>Provision_berechnen</vt:lpstr>
      <vt:lpstr>Provision_berechnen-Lösung</vt:lpstr>
      <vt:lpstr>Tarif_Dschungel</vt:lpstr>
      <vt:lpstr>Tarif_Dschungel-Lösung</vt:lpstr>
      <vt:lpstr>Probleme_mit_SVERWEIS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dc:title>
  <dc:creator>Georg</dc:creator>
  <cp:lastModifiedBy>André Kursch</cp:lastModifiedBy>
  <cp:lastPrinted>1998-01-09T19:02:09Z</cp:lastPrinted>
  <dcterms:created xsi:type="dcterms:W3CDTF">1998-01-09T13:03:08Z</dcterms:created>
  <dcterms:modified xsi:type="dcterms:W3CDTF">2022-03-01T09:52:46Z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0x01010044092CE181F68343981A355B9743024A</vt:lpwstr>
  </property>
</Properties>
</file>