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_Verwaltung\Personalstelle\Arbeitszeiterfassung\"/>
    </mc:Choice>
  </mc:AlternateContent>
  <bookViews>
    <workbookView xWindow="0" yWindow="0" windowWidth="27450" windowHeight="11520" tabRatio="65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2" l="1"/>
  <c r="E16" i="12" s="1"/>
  <c r="F16" i="12" s="1"/>
  <c r="D15" i="12"/>
  <c r="E15" i="12" s="1"/>
  <c r="F15" i="12" s="1"/>
  <c r="D30" i="12"/>
  <c r="E30" i="12" s="1"/>
  <c r="F30" i="12" s="1"/>
  <c r="D29" i="12"/>
  <c r="E29" i="12" s="1"/>
  <c r="F29" i="12" s="1"/>
  <c r="D23" i="12"/>
  <c r="E23" i="12" s="1"/>
  <c r="F23" i="12" s="1"/>
  <c r="D22" i="12"/>
  <c r="E22" i="12" s="1"/>
  <c r="F22" i="12" s="1"/>
  <c r="D12" i="12"/>
  <c r="E12" i="12" s="1"/>
  <c r="F12" i="12" s="1"/>
  <c r="D37" i="11"/>
  <c r="E37" i="11" s="1"/>
  <c r="F37" i="11" s="1"/>
  <c r="D36" i="11"/>
  <c r="E36" i="11" s="1"/>
  <c r="F36" i="11" s="1"/>
  <c r="D30" i="11"/>
  <c r="E30" i="11" s="1"/>
  <c r="F30" i="11" s="1"/>
  <c r="D29" i="11"/>
  <c r="E29" i="11" s="1"/>
  <c r="F29" i="11" s="1"/>
  <c r="D23" i="11"/>
  <c r="E23" i="11" s="1"/>
  <c r="F23" i="11" s="1"/>
  <c r="D22" i="11"/>
  <c r="E22" i="11" s="1"/>
  <c r="F22" i="11" s="1"/>
  <c r="D16" i="11"/>
  <c r="E16" i="11" s="1"/>
  <c r="F16" i="11" s="1"/>
  <c r="D15" i="11"/>
  <c r="E15" i="11" s="1"/>
  <c r="F15" i="11" s="1"/>
  <c r="D12" i="10"/>
  <c r="E12" i="10" s="1"/>
  <c r="F12" i="10" s="1"/>
  <c r="D37" i="9"/>
  <c r="E37" i="9" s="1"/>
  <c r="F37" i="9" s="1"/>
  <c r="D36" i="9"/>
  <c r="E36" i="9" s="1"/>
  <c r="F36" i="9" s="1"/>
  <c r="D30" i="9"/>
  <c r="E30" i="9" s="1"/>
  <c r="F30" i="9" s="1"/>
  <c r="D29" i="9"/>
  <c r="E29" i="9" s="1"/>
  <c r="F29" i="9" s="1"/>
  <c r="D23" i="9"/>
  <c r="E23" i="9" s="1"/>
  <c r="F23" i="9" s="1"/>
  <c r="D22" i="9"/>
  <c r="E22" i="9" s="1"/>
  <c r="F22" i="9" s="1"/>
  <c r="D16" i="9"/>
  <c r="E16" i="9" s="1"/>
  <c r="F16" i="9" s="1"/>
  <c r="D15" i="9"/>
  <c r="E15" i="9" s="1"/>
  <c r="F15" i="9" s="1"/>
  <c r="D12" i="9"/>
  <c r="E12" i="9" s="1"/>
  <c r="F12" i="9" s="1"/>
  <c r="D37" i="8"/>
  <c r="E37" i="8" s="1"/>
  <c r="F37" i="8" s="1"/>
  <c r="D36" i="8"/>
  <c r="E36" i="8" s="1"/>
  <c r="F36" i="8" s="1"/>
  <c r="D30" i="8"/>
  <c r="E30" i="8" s="1"/>
  <c r="F30" i="8" s="1"/>
  <c r="D29" i="8"/>
  <c r="E29" i="8" s="1"/>
  <c r="F29" i="8" s="1"/>
  <c r="D23" i="8"/>
  <c r="E23" i="8" s="1"/>
  <c r="F23" i="8" s="1"/>
  <c r="D22" i="8"/>
  <c r="E22" i="8" s="1"/>
  <c r="F22" i="8" s="1"/>
  <c r="D16" i="8"/>
  <c r="E16" i="8" s="1"/>
  <c r="F16" i="8" s="1"/>
  <c r="D15" i="8"/>
  <c r="E15" i="8" s="1"/>
  <c r="F15" i="8" s="1"/>
  <c r="D12" i="8"/>
  <c r="E12" i="8" s="1"/>
  <c r="F12" i="8" s="1"/>
  <c r="D36" i="7"/>
  <c r="E36" i="7" s="1"/>
  <c r="F36" i="7" s="1"/>
  <c r="D29" i="7"/>
  <c r="E29" i="7" s="1"/>
  <c r="F29" i="7" s="1"/>
  <c r="D22" i="7"/>
  <c r="E22" i="7" s="1"/>
  <c r="F22" i="7" s="1"/>
  <c r="D12" i="7"/>
  <c r="E12" i="7" s="1"/>
  <c r="F12" i="7" s="1"/>
  <c r="D37" i="6"/>
  <c r="E37" i="6" s="1"/>
  <c r="F37" i="6" s="1"/>
  <c r="D36" i="6"/>
  <c r="E36" i="6" s="1"/>
  <c r="F36" i="6" s="1"/>
  <c r="D30" i="6"/>
  <c r="E30" i="6" s="1"/>
  <c r="F30" i="6" s="1"/>
  <c r="D29" i="6"/>
  <c r="E29" i="6" s="1"/>
  <c r="F29" i="6" s="1"/>
  <c r="D23" i="6"/>
  <c r="E23" i="6" s="1"/>
  <c r="F23" i="6" s="1"/>
  <c r="D22" i="6"/>
  <c r="E22" i="6" s="1"/>
  <c r="F22" i="6" s="1"/>
  <c r="D16" i="6"/>
  <c r="E16" i="6" s="1"/>
  <c r="F16" i="6" s="1"/>
  <c r="D15" i="6"/>
  <c r="E15" i="6" s="1"/>
  <c r="F15" i="6" s="1"/>
  <c r="D37" i="5"/>
  <c r="E37" i="5" s="1"/>
  <c r="F37" i="5" s="1"/>
  <c r="D30" i="5"/>
  <c r="E30" i="5" s="1"/>
  <c r="F30" i="5" s="1"/>
  <c r="D23" i="5"/>
  <c r="E23" i="5" s="1"/>
  <c r="F23" i="5" s="1"/>
  <c r="D16" i="5"/>
  <c r="E16" i="5" s="1"/>
  <c r="F16" i="5" s="1"/>
  <c r="D8" i="3"/>
  <c r="D8" i="4"/>
  <c r="D8" i="5"/>
  <c r="D8" i="6"/>
  <c r="D8" i="7"/>
  <c r="D8" i="8"/>
  <c r="D8" i="9"/>
  <c r="D8" i="10"/>
  <c r="D8" i="11"/>
  <c r="D8" i="12"/>
  <c r="D8" i="2"/>
  <c r="D15" i="4"/>
  <c r="E15" i="4" s="1"/>
  <c r="F15" i="4" s="1"/>
  <c r="D36" i="4"/>
  <c r="E36" i="4" s="1"/>
  <c r="F36" i="4" s="1"/>
  <c r="D22" i="4"/>
  <c r="E22" i="4" s="1"/>
  <c r="F22" i="4" s="1"/>
  <c r="D12" i="4"/>
  <c r="E12" i="4" s="1"/>
  <c r="F12" i="4" s="1"/>
  <c r="D37" i="3"/>
  <c r="E37" i="3" s="1"/>
  <c r="F37" i="3" s="1"/>
  <c r="D36" i="3"/>
  <c r="E36" i="3" s="1"/>
  <c r="F36" i="3" s="1"/>
  <c r="D30" i="3"/>
  <c r="E30" i="3" s="1"/>
  <c r="F30" i="3" s="1"/>
  <c r="D29" i="3"/>
  <c r="E29" i="3" s="1"/>
  <c r="F29" i="3" s="1"/>
  <c r="D23" i="3"/>
  <c r="E23" i="3" s="1"/>
  <c r="F23" i="3" s="1"/>
  <c r="D22" i="3"/>
  <c r="E22" i="3" s="1"/>
  <c r="F22" i="3" s="1"/>
  <c r="D16" i="3"/>
  <c r="E16" i="3" s="1"/>
  <c r="F16" i="3" s="1"/>
  <c r="D15" i="3"/>
  <c r="E15" i="3" s="1"/>
  <c r="F15" i="3" s="1"/>
  <c r="D37" i="2"/>
  <c r="E37" i="2" s="1"/>
  <c r="F37" i="2" s="1"/>
  <c r="D36" i="2"/>
  <c r="E36" i="2" s="1"/>
  <c r="F36" i="2" s="1"/>
  <c r="D30" i="2"/>
  <c r="E30" i="2" s="1"/>
  <c r="F30" i="2" s="1"/>
  <c r="D29" i="2"/>
  <c r="E29" i="2" s="1"/>
  <c r="F29" i="2" s="1"/>
  <c r="D23" i="2"/>
  <c r="E23" i="2" s="1"/>
  <c r="F23" i="2" s="1"/>
  <c r="D22" i="2"/>
  <c r="E22" i="2" s="1"/>
  <c r="F22" i="2" s="1"/>
  <c r="D16" i="2"/>
  <c r="E16" i="2" s="1"/>
  <c r="F16" i="2" s="1"/>
  <c r="D15" i="2"/>
  <c r="E15" i="2" s="1"/>
  <c r="F15" i="2" s="1"/>
  <c r="D42" i="3"/>
  <c r="E42" i="3" s="1"/>
  <c r="F42" i="3" s="1"/>
  <c r="D39" i="3"/>
  <c r="E39" i="3" s="1"/>
  <c r="F39" i="3" s="1"/>
  <c r="D38" i="3"/>
  <c r="E38" i="3" s="1"/>
  <c r="F38" i="3" s="1"/>
  <c r="D35" i="3"/>
  <c r="E35" i="3" s="1"/>
  <c r="F35" i="3" s="1"/>
  <c r="D32" i="3"/>
  <c r="E32" i="3" s="1"/>
  <c r="F32" i="3" s="1"/>
  <c r="D31" i="3"/>
  <c r="E31" i="3" s="1"/>
  <c r="F31" i="3" s="1"/>
  <c r="F28" i="3"/>
  <c r="E28" i="3"/>
  <c r="D28" i="3"/>
  <c r="D25" i="3"/>
  <c r="E25" i="3" s="1"/>
  <c r="F25" i="3" s="1"/>
  <c r="F24" i="3"/>
  <c r="E24" i="3"/>
  <c r="D24" i="3"/>
  <c r="D21" i="3"/>
  <c r="E21" i="3" s="1"/>
  <c r="F21" i="3" s="1"/>
  <c r="D18" i="3"/>
  <c r="E18" i="3" s="1"/>
  <c r="F18" i="3" s="1"/>
  <c r="E17" i="3"/>
  <c r="F17" i="3" s="1"/>
  <c r="D17" i="3"/>
  <c r="D14" i="3"/>
  <c r="E14" i="3" s="1"/>
  <c r="F14" i="3" s="1"/>
  <c r="D42" i="4"/>
  <c r="E42" i="4" s="1"/>
  <c r="F42" i="4" s="1"/>
  <c r="F41" i="4"/>
  <c r="E41" i="4"/>
  <c r="D41" i="4"/>
  <c r="D40" i="4"/>
  <c r="E40" i="4" s="1"/>
  <c r="F40" i="4" s="1"/>
  <c r="D39" i="4"/>
  <c r="E39" i="4" s="1"/>
  <c r="F39" i="4" s="1"/>
  <c r="D35" i="4"/>
  <c r="E35" i="4" s="1"/>
  <c r="F35" i="4" s="1"/>
  <c r="E34" i="4"/>
  <c r="F34" i="4" s="1"/>
  <c r="D34" i="4"/>
  <c r="D33" i="4"/>
  <c r="E33" i="4" s="1"/>
  <c r="F33" i="4" s="1"/>
  <c r="E28" i="4"/>
  <c r="F28" i="4" s="1"/>
  <c r="D28" i="4"/>
  <c r="D27" i="4"/>
  <c r="E27" i="4" s="1"/>
  <c r="F27" i="4" s="1"/>
  <c r="D26" i="4"/>
  <c r="E26" i="4" s="1"/>
  <c r="F26" i="4" s="1"/>
  <c r="D25" i="4"/>
  <c r="E25" i="4" s="1"/>
  <c r="F25" i="4" s="1"/>
  <c r="D21" i="4"/>
  <c r="E21" i="4" s="1"/>
  <c r="F21" i="4" s="1"/>
  <c r="D20" i="4"/>
  <c r="E20" i="4" s="1"/>
  <c r="F20" i="4" s="1"/>
  <c r="D19" i="4"/>
  <c r="E19" i="4" s="1"/>
  <c r="F19" i="4" s="1"/>
  <c r="E18" i="4"/>
  <c r="F18" i="4" s="1"/>
  <c r="D18" i="4"/>
  <c r="D14" i="4"/>
  <c r="E14" i="4" s="1"/>
  <c r="F14" i="4" s="1"/>
  <c r="F13" i="4"/>
  <c r="E13" i="4"/>
  <c r="D13" i="4"/>
  <c r="D41" i="5"/>
  <c r="E41" i="5" s="1"/>
  <c r="F41" i="5" s="1"/>
  <c r="D39" i="5"/>
  <c r="E39" i="5" s="1"/>
  <c r="F39" i="5" s="1"/>
  <c r="D38" i="5"/>
  <c r="E38" i="5" s="1"/>
  <c r="F38" i="5" s="1"/>
  <c r="D34" i="5"/>
  <c r="E34" i="5" s="1"/>
  <c r="F34" i="5" s="1"/>
  <c r="D33" i="5"/>
  <c r="E33" i="5" s="1"/>
  <c r="F33" i="5" s="1"/>
  <c r="D32" i="5"/>
  <c r="E32" i="5" s="1"/>
  <c r="F32" i="5" s="1"/>
  <c r="E31" i="5"/>
  <c r="F31" i="5" s="1"/>
  <c r="D31" i="5"/>
  <c r="D27" i="5"/>
  <c r="E27" i="5" s="1"/>
  <c r="F27" i="5" s="1"/>
  <c r="F26" i="5"/>
  <c r="E26" i="5"/>
  <c r="D26" i="5"/>
  <c r="D25" i="5"/>
  <c r="E25" i="5" s="1"/>
  <c r="F25" i="5" s="1"/>
  <c r="D24" i="5"/>
  <c r="E24" i="5" s="1"/>
  <c r="F24" i="5" s="1"/>
  <c r="E20" i="5"/>
  <c r="F20" i="5" s="1"/>
  <c r="D20" i="5"/>
  <c r="D18" i="5"/>
  <c r="E18" i="5" s="1"/>
  <c r="F18" i="5" s="1"/>
  <c r="D17" i="5"/>
  <c r="E17" i="5" s="1"/>
  <c r="F17" i="5" s="1"/>
  <c r="E13" i="5"/>
  <c r="F13" i="5" s="1"/>
  <c r="D13" i="5"/>
  <c r="D41" i="6"/>
  <c r="E41" i="6" s="1"/>
  <c r="F41" i="6" s="1"/>
  <c r="E38" i="6"/>
  <c r="F38" i="6" s="1"/>
  <c r="D38" i="6"/>
  <c r="D35" i="6"/>
  <c r="E35" i="6" s="1"/>
  <c r="F35" i="6" s="1"/>
  <c r="E34" i="6"/>
  <c r="F34" i="6" s="1"/>
  <c r="D34" i="6"/>
  <c r="D31" i="6"/>
  <c r="E31" i="6" s="1"/>
  <c r="F31" i="6" s="1"/>
  <c r="F28" i="6"/>
  <c r="E28" i="6"/>
  <c r="D28" i="6"/>
  <c r="E27" i="6"/>
  <c r="F27" i="6" s="1"/>
  <c r="D27" i="6"/>
  <c r="D24" i="6"/>
  <c r="E24" i="6" s="1"/>
  <c r="F24" i="6" s="1"/>
  <c r="F21" i="6"/>
  <c r="E21" i="6"/>
  <c r="D21" i="6"/>
  <c r="D17" i="6"/>
  <c r="E17" i="6" s="1"/>
  <c r="F17" i="6" s="1"/>
  <c r="E14" i="6"/>
  <c r="F14" i="6" s="1"/>
  <c r="D14" i="6"/>
  <c r="D13" i="6"/>
  <c r="E13" i="6" s="1"/>
  <c r="F13" i="6" s="1"/>
  <c r="D42" i="7"/>
  <c r="E42" i="7" s="1"/>
  <c r="F42" i="7" s="1"/>
  <c r="F41" i="7"/>
  <c r="E41" i="7"/>
  <c r="D41" i="7"/>
  <c r="E40" i="7"/>
  <c r="F40" i="7" s="1"/>
  <c r="D40" i="7"/>
  <c r="D39" i="7"/>
  <c r="E39" i="7" s="1"/>
  <c r="F39" i="7" s="1"/>
  <c r="D35" i="7"/>
  <c r="E35" i="7" s="1"/>
  <c r="F35" i="7" s="1"/>
  <c r="F34" i="7"/>
  <c r="E34" i="7"/>
  <c r="D34" i="7"/>
  <c r="D33" i="7"/>
  <c r="E33" i="7" s="1"/>
  <c r="F33" i="7" s="1"/>
  <c r="D32" i="7"/>
  <c r="E32" i="7" s="1"/>
  <c r="F32" i="7" s="1"/>
  <c r="D28" i="7"/>
  <c r="E28" i="7" s="1"/>
  <c r="F28" i="7" s="1"/>
  <c r="E27" i="7"/>
  <c r="F27" i="7" s="1"/>
  <c r="D27" i="7"/>
  <c r="D26" i="7"/>
  <c r="E26" i="7" s="1"/>
  <c r="F26" i="7" s="1"/>
  <c r="E25" i="7"/>
  <c r="F25" i="7" s="1"/>
  <c r="D25" i="7"/>
  <c r="E21" i="7"/>
  <c r="F21" i="7" s="1"/>
  <c r="D21" i="7"/>
  <c r="D20" i="7"/>
  <c r="E20" i="7" s="1"/>
  <c r="F20" i="7" s="1"/>
  <c r="F19" i="7"/>
  <c r="E19" i="7"/>
  <c r="D19" i="7"/>
  <c r="E18" i="7"/>
  <c r="F18" i="7" s="1"/>
  <c r="D18" i="7"/>
  <c r="D14" i="7"/>
  <c r="E14" i="7" s="1"/>
  <c r="F14" i="7" s="1"/>
  <c r="D13" i="7"/>
  <c r="E13" i="7" s="1"/>
  <c r="F13" i="7" s="1"/>
  <c r="D40" i="8"/>
  <c r="E40" i="8" s="1"/>
  <c r="F40" i="8" s="1"/>
  <c r="D39" i="8"/>
  <c r="E39" i="8" s="1"/>
  <c r="F39" i="8" s="1"/>
  <c r="D38" i="8"/>
  <c r="E38" i="8" s="1"/>
  <c r="F38" i="8" s="1"/>
  <c r="D33" i="8"/>
  <c r="E33" i="8" s="1"/>
  <c r="F33" i="8" s="1"/>
  <c r="D32" i="8"/>
  <c r="E32" i="8" s="1"/>
  <c r="F32" i="8" s="1"/>
  <c r="D31" i="8"/>
  <c r="E31" i="8" s="1"/>
  <c r="F31" i="8" s="1"/>
  <c r="D26" i="8"/>
  <c r="E26" i="8" s="1"/>
  <c r="F26" i="8" s="1"/>
  <c r="F25" i="8"/>
  <c r="E25" i="8"/>
  <c r="D25" i="8"/>
  <c r="D24" i="8"/>
  <c r="E24" i="8" s="1"/>
  <c r="F24" i="8" s="1"/>
  <c r="D19" i="8"/>
  <c r="E19" i="8" s="1"/>
  <c r="F19" i="8" s="1"/>
  <c r="D18" i="8"/>
  <c r="E18" i="8" s="1"/>
  <c r="F18" i="8" s="1"/>
  <c r="D17" i="8"/>
  <c r="E17" i="8" s="1"/>
  <c r="F17" i="8" s="1"/>
  <c r="D41" i="9"/>
  <c r="E41" i="9" s="1"/>
  <c r="F41" i="9" s="1"/>
  <c r="D40" i="9"/>
  <c r="E40" i="9" s="1"/>
  <c r="F40" i="9" s="1"/>
  <c r="D35" i="9"/>
  <c r="E35" i="9" s="1"/>
  <c r="F35" i="9" s="1"/>
  <c r="D34" i="9"/>
  <c r="E34" i="9" s="1"/>
  <c r="F34" i="9" s="1"/>
  <c r="E33" i="9"/>
  <c r="F33" i="9" s="1"/>
  <c r="D33" i="9"/>
  <c r="D28" i="9"/>
  <c r="E28" i="9" s="1"/>
  <c r="F28" i="9" s="1"/>
  <c r="D27" i="9"/>
  <c r="E27" i="9" s="1"/>
  <c r="F27" i="9" s="1"/>
  <c r="D26" i="9"/>
  <c r="E26" i="9" s="1"/>
  <c r="F26" i="9" s="1"/>
  <c r="D21" i="9"/>
  <c r="E21" i="9" s="1"/>
  <c r="F21" i="9" s="1"/>
  <c r="F20" i="9"/>
  <c r="E20" i="9"/>
  <c r="D20" i="9"/>
  <c r="D19" i="9"/>
  <c r="E19" i="9" s="1"/>
  <c r="F19" i="9" s="1"/>
  <c r="E14" i="9"/>
  <c r="F14" i="9" s="1"/>
  <c r="D14" i="9"/>
  <c r="D13" i="9"/>
  <c r="E13" i="9" s="1"/>
  <c r="F13" i="9" s="1"/>
  <c r="D42" i="10"/>
  <c r="E42" i="10" s="1"/>
  <c r="F42" i="10" s="1"/>
  <c r="D41" i="10"/>
  <c r="E41" i="10" s="1"/>
  <c r="F41" i="10" s="1"/>
  <c r="E40" i="10"/>
  <c r="F40" i="10" s="1"/>
  <c r="D40" i="10"/>
  <c r="D39" i="10"/>
  <c r="E39" i="10" s="1"/>
  <c r="F39" i="10" s="1"/>
  <c r="E38" i="10"/>
  <c r="F38" i="10" s="1"/>
  <c r="D38" i="10"/>
  <c r="D35" i="10"/>
  <c r="E35" i="10" s="1"/>
  <c r="F35" i="10" s="1"/>
  <c r="F34" i="10"/>
  <c r="E34" i="10"/>
  <c r="D34" i="10"/>
  <c r="D33" i="10"/>
  <c r="E33" i="10" s="1"/>
  <c r="F33" i="10" s="1"/>
  <c r="E32" i="10"/>
  <c r="F32" i="10" s="1"/>
  <c r="D32" i="10"/>
  <c r="D31" i="10"/>
  <c r="E31" i="10" s="1"/>
  <c r="F31" i="10" s="1"/>
  <c r="F28" i="10"/>
  <c r="E28" i="10"/>
  <c r="D28" i="10"/>
  <c r="D27" i="10"/>
  <c r="E27" i="10" s="1"/>
  <c r="F27" i="10" s="1"/>
  <c r="D26" i="10"/>
  <c r="E26" i="10" s="1"/>
  <c r="F26" i="10" s="1"/>
  <c r="D25" i="10"/>
  <c r="E25" i="10" s="1"/>
  <c r="F25" i="10" s="1"/>
  <c r="E24" i="10"/>
  <c r="F24" i="10" s="1"/>
  <c r="D24" i="10"/>
  <c r="D21" i="10"/>
  <c r="E21" i="10" s="1"/>
  <c r="F21" i="10" s="1"/>
  <c r="D20" i="10"/>
  <c r="E20" i="10" s="1"/>
  <c r="F20" i="10" s="1"/>
  <c r="D19" i="10"/>
  <c r="E19" i="10" s="1"/>
  <c r="F19" i="10" s="1"/>
  <c r="D18" i="10"/>
  <c r="E18" i="10" s="1"/>
  <c r="F18" i="10" s="1"/>
  <c r="E17" i="10"/>
  <c r="F17" i="10" s="1"/>
  <c r="D17" i="10"/>
  <c r="D13" i="10"/>
  <c r="E13" i="10" s="1"/>
  <c r="F13" i="10" s="1"/>
  <c r="D42" i="11"/>
  <c r="E42" i="11" s="1"/>
  <c r="F42" i="11" s="1"/>
  <c r="D39" i="11"/>
  <c r="E39" i="11" s="1"/>
  <c r="F39" i="11" s="1"/>
  <c r="D38" i="11"/>
  <c r="E38" i="11" s="1"/>
  <c r="F38" i="11" s="1"/>
  <c r="D35" i="11"/>
  <c r="E35" i="11" s="1"/>
  <c r="F35" i="11" s="1"/>
  <c r="D32" i="11"/>
  <c r="E32" i="11" s="1"/>
  <c r="F32" i="11" s="1"/>
  <c r="F31" i="11"/>
  <c r="E31" i="11"/>
  <c r="D31" i="11"/>
  <c r="D28" i="11"/>
  <c r="E28" i="11" s="1"/>
  <c r="F28" i="11" s="1"/>
  <c r="E25" i="11"/>
  <c r="F25" i="11" s="1"/>
  <c r="D25" i="11"/>
  <c r="D24" i="11"/>
  <c r="E24" i="11" s="1"/>
  <c r="F24" i="11" s="1"/>
  <c r="D21" i="11"/>
  <c r="E21" i="11" s="1"/>
  <c r="F21" i="11" s="1"/>
  <c r="E18" i="11"/>
  <c r="F18" i="11" s="1"/>
  <c r="D18" i="11"/>
  <c r="D17" i="11"/>
  <c r="E17" i="11" s="1"/>
  <c r="F17" i="11" s="1"/>
  <c r="D14" i="11"/>
  <c r="E14" i="11" s="1"/>
  <c r="F14" i="11" s="1"/>
  <c r="D41" i="12"/>
  <c r="E41" i="12" s="1"/>
  <c r="F41" i="12" s="1"/>
  <c r="D40" i="12"/>
  <c r="E40" i="12" s="1"/>
  <c r="F40" i="12" s="1"/>
  <c r="D34" i="12"/>
  <c r="E34" i="12" s="1"/>
  <c r="F34" i="12" s="1"/>
  <c r="D33" i="12"/>
  <c r="E33" i="12" s="1"/>
  <c r="F33" i="12" s="1"/>
  <c r="D28" i="12"/>
  <c r="E28" i="12" s="1"/>
  <c r="F28" i="12" s="1"/>
  <c r="D27" i="12"/>
  <c r="E27" i="12" s="1"/>
  <c r="F27" i="12" s="1"/>
  <c r="D26" i="12"/>
  <c r="E26" i="12" s="1"/>
  <c r="F26" i="12" s="1"/>
  <c r="D21" i="12"/>
  <c r="E21" i="12" s="1"/>
  <c r="F21" i="12" s="1"/>
  <c r="F20" i="12"/>
  <c r="E20" i="12"/>
  <c r="D20" i="12"/>
  <c r="D19" i="12"/>
  <c r="E19" i="12" s="1"/>
  <c r="F19" i="12" s="1"/>
  <c r="E14" i="12"/>
  <c r="F14" i="12" s="1"/>
  <c r="D14" i="12"/>
  <c r="D13" i="12"/>
  <c r="E13" i="12" s="1"/>
  <c r="F13" i="12" s="1"/>
  <c r="F39" i="2"/>
  <c r="E39" i="2"/>
  <c r="D39" i="2"/>
  <c r="E38" i="2"/>
  <c r="F38" i="2" s="1"/>
  <c r="D38" i="2"/>
  <c r="D35" i="2"/>
  <c r="E35" i="2" s="1"/>
  <c r="F35" i="2" s="1"/>
  <c r="E32" i="2"/>
  <c r="F32" i="2" s="1"/>
  <c r="D32" i="2"/>
  <c r="D31" i="2"/>
  <c r="E31" i="2" s="1"/>
  <c r="F31" i="2" s="1"/>
  <c r="D28" i="2"/>
  <c r="E28" i="2" s="1"/>
  <c r="F28" i="2" s="1"/>
  <c r="D25" i="2"/>
  <c r="E25" i="2" s="1"/>
  <c r="F25" i="2" s="1"/>
  <c r="D24" i="2"/>
  <c r="E24" i="2" s="1"/>
  <c r="F24" i="2" s="1"/>
  <c r="F21" i="2"/>
  <c r="E21" i="2"/>
  <c r="D21" i="2"/>
  <c r="D18" i="2"/>
  <c r="E18" i="2" s="1"/>
  <c r="F18" i="2" s="1"/>
  <c r="F17" i="2"/>
  <c r="E17" i="2"/>
  <c r="D17" i="2"/>
  <c r="D14" i="2"/>
  <c r="E14" i="2" s="1"/>
  <c r="F14" i="2" s="1"/>
  <c r="F43" i="12" l="1"/>
  <c r="F43" i="11"/>
  <c r="F43" i="8"/>
  <c r="F43" i="6"/>
  <c r="F43" i="4"/>
  <c r="F43" i="2"/>
  <c r="F43" i="3"/>
  <c r="F43" i="10"/>
  <c r="F43" i="7"/>
  <c r="F43" i="5"/>
  <c r="F43" i="9"/>
  <c r="D19" i="1"/>
  <c r="D8" i="1"/>
  <c r="D35" i="1" l="1"/>
  <c r="E35" i="1" s="1"/>
  <c r="F35" i="1" s="1"/>
  <c r="D21" i="1"/>
  <c r="E21" i="1" s="1"/>
  <c r="F21" i="1" s="1"/>
  <c r="D28" i="1"/>
  <c r="E28" i="1" s="1"/>
  <c r="F28" i="1" s="1"/>
  <c r="D42" i="1"/>
  <c r="E42" i="1" s="1"/>
  <c r="F42" i="1" s="1"/>
  <c r="D14" i="1" l="1"/>
  <c r="D17" i="1"/>
  <c r="D18" i="1"/>
  <c r="D20" i="1"/>
  <c r="D24" i="1"/>
  <c r="D25" i="1"/>
  <c r="D26" i="1"/>
  <c r="D27" i="1"/>
  <c r="D31" i="1"/>
  <c r="D32" i="1"/>
  <c r="D33" i="1"/>
  <c r="D34" i="1"/>
  <c r="D38" i="1"/>
  <c r="D39" i="1"/>
  <c r="D40" i="1"/>
  <c r="D41" i="1"/>
  <c r="D13" i="1"/>
  <c r="E13" i="1" s="1"/>
  <c r="F13" i="1" s="1"/>
  <c r="E18" i="1" l="1"/>
  <c r="F18" i="1" s="1"/>
  <c r="E17" i="1"/>
  <c r="F17" i="1" s="1"/>
  <c r="E39" i="1"/>
  <c r="F39" i="1" s="1"/>
  <c r="E38" i="1"/>
  <c r="F38" i="1" s="1"/>
  <c r="E32" i="1"/>
  <c r="F32" i="1" s="1"/>
  <c r="E31" i="1"/>
  <c r="F31" i="1" s="1"/>
  <c r="E25" i="1"/>
  <c r="F25" i="1" s="1"/>
  <c r="E24" i="1"/>
  <c r="F24" i="1" s="1"/>
  <c r="E40" i="1" l="1"/>
  <c r="F40" i="1" s="1"/>
  <c r="E33" i="1"/>
  <c r="F33" i="1" s="1"/>
  <c r="E26" i="1"/>
  <c r="F26" i="1" s="1"/>
  <c r="E19" i="1"/>
  <c r="F19" i="1" s="1"/>
  <c r="E41" i="1" l="1"/>
  <c r="F41" i="1" s="1"/>
  <c r="E34" i="1" l="1"/>
  <c r="F34" i="1" s="1"/>
  <c r="E27" i="1"/>
  <c r="F27" i="1" s="1"/>
  <c r="E20" i="1"/>
  <c r="F20" i="1" s="1"/>
  <c r="E14" i="1" l="1"/>
  <c r="F14" i="1" l="1"/>
  <c r="F43" i="1" s="1"/>
  <c r="G44" i="1" s="1"/>
  <c r="F11" i="2" s="1"/>
  <c r="G44" i="2" s="1"/>
  <c r="F11" i="3" s="1"/>
  <c r="G44" i="3" s="1"/>
  <c r="F11" i="4" s="1"/>
  <c r="G44" i="4" s="1"/>
  <c r="F11" i="5" s="1"/>
  <c r="G44" i="5" s="1"/>
  <c r="F11" i="6" s="1"/>
  <c r="G44" i="6" s="1"/>
  <c r="F11" i="7" s="1"/>
  <c r="G44" i="7" s="1"/>
  <c r="F11" i="8" s="1"/>
  <c r="G44" i="8" s="1"/>
  <c r="F11" i="9" s="1"/>
  <c r="G44" i="9" s="1"/>
  <c r="F11" i="10" s="1"/>
  <c r="G44" i="10" s="1"/>
  <c r="F11" i="11" s="1"/>
  <c r="G44" i="11" s="1"/>
  <c r="F11" i="12" s="1"/>
  <c r="G44" i="12" s="1"/>
</calcChain>
</file>

<file path=xl/sharedStrings.xml><?xml version="1.0" encoding="utf-8"?>
<sst xmlns="http://schemas.openxmlformats.org/spreadsheetml/2006/main" count="405" uniqueCount="40">
  <si>
    <t>Deutsches Rheuma-Forschungszentrum Berlin</t>
  </si>
  <si>
    <t>Arbeitszeitnachweis</t>
  </si>
  <si>
    <t>Name:</t>
  </si>
  <si>
    <t>Tag</t>
  </si>
  <si>
    <t>Anmerkungen</t>
  </si>
  <si>
    <t>Datum:</t>
  </si>
  <si>
    <t>Unterschrift:</t>
  </si>
  <si>
    <t>Arbeitsgruppe:</t>
  </si>
  <si>
    <t>Monat / Jahr</t>
  </si>
  <si>
    <t>Neujahr</t>
  </si>
  <si>
    <t>Sa</t>
  </si>
  <si>
    <t>So</t>
  </si>
  <si>
    <t>Übertrag für den nächsten Monat:</t>
  </si>
  <si>
    <t>geleistete 
Stunden</t>
  </si>
  <si>
    <t>gesetzl.
Pause</t>
  </si>
  <si>
    <t>Arbeits-
ende</t>
  </si>
  <si>
    <t>Arbeits-
beginn</t>
  </si>
  <si>
    <t>Kenntnisnahme durch Gruppenleiter/ Vorgesetzten:</t>
  </si>
  <si>
    <t>Feiertag</t>
  </si>
  <si>
    <t>arbeitsfrei</t>
  </si>
  <si>
    <t>01 / 2025</t>
  </si>
  <si>
    <t>02 / 2025</t>
  </si>
  <si>
    <t>03/ 2025</t>
  </si>
  <si>
    <t>04 / 2025</t>
  </si>
  <si>
    <t>05 / 2025</t>
  </si>
  <si>
    <t>06 / 2025</t>
  </si>
  <si>
    <t>07 / 2025</t>
  </si>
  <si>
    <t>08 / 2025</t>
  </si>
  <si>
    <t>09 / 2025</t>
  </si>
  <si>
    <t>10 / 2025</t>
  </si>
  <si>
    <t>11 / 2025</t>
  </si>
  <si>
    <t>12 / 2025</t>
  </si>
  <si>
    <t>Minuten im Monat</t>
  </si>
  <si>
    <t>Soll</t>
  </si>
  <si>
    <t>Arbeitszeit / Monat (h)</t>
  </si>
  <si>
    <t>Arbeitszeit in Minuten 
(nicht ausfüllen)</t>
  </si>
  <si>
    <t>Stunden 
in min</t>
  </si>
  <si>
    <t>Übertrag vom Vormonat (min):</t>
  </si>
  <si>
    <t>(berechnete Zellwerte = nicht editieren)</t>
  </si>
  <si>
    <t>Soll (Eingabe lt. Arbeitsvertrag)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</si>
</sst>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;@"/>
    <numFmt numFmtId="165" formatCode="_-* #,##0_-;\-* #,##0_-;_-* &quot;-&quot;??_-;_-@_-"/>
    <numFmt numFmtId="166" formatCode="[mm]"/>
    <numFmt numFmtId="167" formatCode="mm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164" fontId="0" fillId="0" borderId="0" xfId="0" applyNumberFormat="1"/>
    <xf numFmtId="20" fontId="3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4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49" fontId="15" fillId="0" borderId="1" xfId="0" applyNumberFormat="1" applyFont="1" applyBorder="1" applyAlignment="1">
      <alignment horizontal="center"/>
    </xf>
    <xf numFmtId="0" fontId="18" fillId="0" borderId="0" xfId="0" applyFont="1"/>
    <xf numFmtId="1" fontId="0" fillId="0" borderId="1" xfId="0" applyNumberFormat="1" applyBorder="1"/>
    <xf numFmtId="167" fontId="0" fillId="0" borderId="0" xfId="0" applyNumberFormat="1"/>
    <xf numFmtId="0" fontId="19" fillId="0" borderId="0" xfId="0" applyFont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20" fontId="0" fillId="0" borderId="2" xfId="0" applyNumberFormat="1" applyBorder="1"/>
    <xf numFmtId="164" fontId="0" fillId="0" borderId="1" xfId="0" applyNumberFormat="1" applyBorder="1" applyAlignment="1">
      <alignment horizontal="right"/>
    </xf>
    <xf numFmtId="20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20" fontId="20" fillId="0" borderId="1" xfId="0" applyNumberFormat="1" applyFont="1" applyBorder="1"/>
    <xf numFmtId="20" fontId="8" fillId="0" borderId="1" xfId="0" applyNumberFormat="1" applyFont="1" applyBorder="1"/>
    <xf numFmtId="0" fontId="0" fillId="0" borderId="1" xfId="0" applyBorder="1" applyAlignment="1">
      <alignment horizontal="right"/>
    </xf>
    <xf numFmtId="0" fontId="13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1" xfId="0" applyFont="1" applyBorder="1"/>
    <xf numFmtId="49" fontId="22" fillId="0" borderId="1" xfId="0" applyNumberFormat="1" applyFont="1" applyBorder="1" applyAlignment="1">
      <alignment horizontal="center"/>
    </xf>
    <xf numFmtId="0" fontId="24" fillId="0" borderId="0" xfId="0" applyFont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20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23" fillId="0" borderId="0" xfId="0" applyFont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20" fontId="0" fillId="0" borderId="7" xfId="0" applyNumberFormat="1" applyBorder="1"/>
    <xf numFmtId="0" fontId="0" fillId="0" borderId="5" xfId="0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20" fontId="0" fillId="3" borderId="1" xfId="0" applyNumberFormat="1" applyFill="1" applyBorder="1"/>
    <xf numFmtId="1" fontId="0" fillId="3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20" fontId="0" fillId="0" borderId="1" xfId="0" applyNumberFormat="1" applyFill="1" applyBorder="1"/>
    <xf numFmtId="1" fontId="0" fillId="0" borderId="1" xfId="0" applyNumberFormat="1" applyFill="1" applyBorder="1"/>
    <xf numFmtId="0" fontId="25" fillId="3" borderId="0" xfId="0" applyFont="1" applyFill="1" applyAlignment="1">
      <alignment horizontal="center" vertical="center"/>
    </xf>
    <xf numFmtId="0" fontId="13" fillId="3" borderId="1" xfId="0" applyFont="1" applyFill="1" applyBorder="1"/>
    <xf numFmtId="0" fontId="15" fillId="3" borderId="1" xfId="0" applyFont="1" applyFill="1" applyBorder="1"/>
    <xf numFmtId="0" fontId="0" fillId="0" borderId="0" xfId="0" applyBorder="1"/>
    <xf numFmtId="0" fontId="19" fillId="0" borderId="0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workbookViewId="0">
      <selection activeCell="G15" sqref="G15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13.42578125" customWidth="1"/>
    <col min="5" max="5" width="16.5703125" customWidth="1"/>
    <col min="6" max="6" width="16.7109375" customWidth="1"/>
    <col min="7" max="7" width="26.42578125" customWidth="1"/>
    <col min="8" max="8" width="19.28515625" customWidth="1"/>
    <col min="10" max="10" width="12.85546875" customWidth="1"/>
  </cols>
  <sheetData>
    <row r="1" spans="1:12" ht="15.75" x14ac:dyDescent="0.25">
      <c r="A1" s="26" t="s">
        <v>0</v>
      </c>
      <c r="B1" s="1"/>
      <c r="C1" s="1"/>
      <c r="D1" s="1"/>
      <c r="E1" s="1"/>
      <c r="F1" s="1"/>
      <c r="G1" s="27"/>
      <c r="H1" s="13"/>
      <c r="I1" s="2"/>
      <c r="J1" s="3"/>
    </row>
    <row r="2" spans="1:12" ht="15.75" x14ac:dyDescent="0.25">
      <c r="A2" s="100" t="s">
        <v>38</v>
      </c>
      <c r="B2" s="100"/>
      <c r="C2" s="100"/>
      <c r="D2" s="100"/>
      <c r="E2" s="100"/>
      <c r="F2" s="1"/>
      <c r="G2" s="1"/>
      <c r="H2" s="2"/>
      <c r="I2" s="2"/>
      <c r="J2" s="3"/>
    </row>
    <row r="3" spans="1:12" ht="18.75" x14ac:dyDescent="0.3">
      <c r="A3" s="1"/>
      <c r="B3" s="1"/>
      <c r="C3" s="1"/>
      <c r="D3" s="1"/>
      <c r="E3" s="28" t="s">
        <v>1</v>
      </c>
      <c r="F3" s="1"/>
      <c r="G3" s="1"/>
      <c r="H3" s="2"/>
      <c r="I3" s="2"/>
      <c r="J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2"/>
      <c r="J4" s="3"/>
    </row>
    <row r="5" spans="1:12" ht="15.75" x14ac:dyDescent="0.25">
      <c r="A5" s="26" t="s">
        <v>2</v>
      </c>
      <c r="C5" s="29"/>
      <c r="D5" s="30"/>
      <c r="E5" s="31"/>
      <c r="F5" s="32" t="s">
        <v>7</v>
      </c>
      <c r="G5" s="33"/>
      <c r="I5" s="2"/>
      <c r="J5" s="3"/>
    </row>
    <row r="6" spans="1:12" ht="15.75" x14ac:dyDescent="0.25">
      <c r="A6" s="26"/>
      <c r="B6" s="1"/>
      <c r="C6" s="1"/>
      <c r="D6" s="1"/>
      <c r="E6" s="1"/>
      <c r="F6" s="1"/>
      <c r="G6" s="1"/>
      <c r="H6" s="2"/>
      <c r="I6" s="2"/>
      <c r="J6" s="3"/>
    </row>
    <row r="7" spans="1:12" ht="15.75" x14ac:dyDescent="0.25">
      <c r="A7" s="98" t="s">
        <v>34</v>
      </c>
      <c r="B7" s="98"/>
      <c r="C7" s="98"/>
      <c r="D7" s="25">
        <v>40</v>
      </c>
      <c r="E7" s="34" t="s">
        <v>39</v>
      </c>
      <c r="F7" s="35"/>
      <c r="G7" s="36"/>
      <c r="H7" s="14"/>
      <c r="I7" s="2"/>
      <c r="J7" s="3"/>
    </row>
    <row r="8" spans="1:12" ht="31.15" customHeight="1" x14ac:dyDescent="0.25">
      <c r="A8" s="99" t="s">
        <v>35</v>
      </c>
      <c r="B8" s="99"/>
      <c r="C8" s="99"/>
      <c r="D8" s="93">
        <f>D7*60</f>
        <v>2400</v>
      </c>
      <c r="E8" s="34" t="s">
        <v>33</v>
      </c>
      <c r="F8" s="26" t="s">
        <v>8</v>
      </c>
      <c r="G8" s="37" t="s">
        <v>20</v>
      </c>
      <c r="I8" s="2"/>
      <c r="J8" s="3"/>
    </row>
    <row r="9" spans="1:12" ht="15.75" x14ac:dyDescent="0.25">
      <c r="A9" s="38"/>
      <c r="B9" s="38"/>
      <c r="C9" s="38"/>
      <c r="D9" s="38"/>
      <c r="E9" s="38"/>
      <c r="F9" s="38"/>
      <c r="G9" s="38"/>
      <c r="H9" s="7"/>
      <c r="I9" s="7"/>
      <c r="J9" s="8"/>
      <c r="K9" s="9"/>
    </row>
    <row r="10" spans="1:12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  <c r="H10" s="2"/>
      <c r="I10" s="3"/>
      <c r="J10" s="17"/>
      <c r="L10" s="17"/>
    </row>
    <row r="11" spans="1:12" ht="15.75" x14ac:dyDescent="0.25">
      <c r="A11" s="46"/>
      <c r="B11" s="47"/>
      <c r="C11" s="47"/>
      <c r="D11" s="48" t="s">
        <v>37</v>
      </c>
      <c r="F11" s="47">
        <v>0</v>
      </c>
      <c r="G11" s="49"/>
      <c r="H11" s="2"/>
      <c r="I11" s="3"/>
    </row>
    <row r="12" spans="1:12" ht="15.75" x14ac:dyDescent="0.25">
      <c r="A12" s="50">
        <v>1</v>
      </c>
      <c r="B12" s="51" t="s">
        <v>9</v>
      </c>
      <c r="C12" s="51"/>
      <c r="D12" s="52"/>
      <c r="E12" s="53"/>
      <c r="F12" s="54"/>
      <c r="G12" s="55"/>
      <c r="H12" s="2"/>
      <c r="I12" s="3"/>
      <c r="J12" s="20"/>
    </row>
    <row r="13" spans="1:12" x14ac:dyDescent="0.25">
      <c r="A13" s="56">
        <v>2</v>
      </c>
      <c r="B13" s="57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  <c r="H13" s="19"/>
      <c r="I13" s="19"/>
    </row>
    <row r="14" spans="1:12" ht="15.75" x14ac:dyDescent="0.25">
      <c r="A14" s="56">
        <v>3</v>
      </c>
      <c r="B14" s="57"/>
      <c r="C14" s="53"/>
      <c r="D14" s="87" t="str">
        <f t="shared" ref="D14:D41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2" si="2">HOUR(E14)*60+MINUTE(E14)</f>
        <v>0</v>
      </c>
      <c r="G14" s="55"/>
      <c r="H14" s="2"/>
      <c r="I14" s="18"/>
    </row>
    <row r="15" spans="1:12" ht="15.75" x14ac:dyDescent="0.25">
      <c r="A15" s="56">
        <v>4</v>
      </c>
      <c r="B15" s="57" t="s">
        <v>10</v>
      </c>
      <c r="C15" s="58"/>
      <c r="D15" s="52"/>
      <c r="E15" s="53"/>
      <c r="F15" s="39"/>
      <c r="G15" s="55"/>
      <c r="H15" s="2"/>
      <c r="I15" s="18"/>
    </row>
    <row r="16" spans="1:12" ht="15.75" x14ac:dyDescent="0.25">
      <c r="A16" s="56">
        <v>5</v>
      </c>
      <c r="B16" s="57" t="s">
        <v>11</v>
      </c>
      <c r="C16" s="58"/>
      <c r="D16" s="52"/>
      <c r="E16" s="53"/>
      <c r="F16" s="39"/>
      <c r="G16" s="55"/>
      <c r="H16" s="2"/>
      <c r="J16" s="21"/>
    </row>
    <row r="17" spans="1:9" ht="15.75" x14ac:dyDescent="0.25">
      <c r="A17" s="56">
        <v>6</v>
      </c>
      <c r="B17" s="57"/>
      <c r="C17" s="53"/>
      <c r="D17" s="87" t="str">
        <f t="shared" si="0"/>
        <v>0</v>
      </c>
      <c r="E17" s="88">
        <f t="shared" ref="E17:E18" si="3">C17-B17-D17</f>
        <v>0</v>
      </c>
      <c r="F17" s="89">
        <f t="shared" si="2"/>
        <v>0</v>
      </c>
      <c r="G17" s="55"/>
      <c r="H17" s="2"/>
      <c r="I17" s="19"/>
    </row>
    <row r="18" spans="1:9" ht="15.75" x14ac:dyDescent="0.25">
      <c r="A18" s="56">
        <v>7</v>
      </c>
      <c r="B18" s="57"/>
      <c r="C18" s="53"/>
      <c r="D18" s="87" t="str">
        <f t="shared" si="0"/>
        <v>0</v>
      </c>
      <c r="E18" s="88">
        <f t="shared" si="3"/>
        <v>0</v>
      </c>
      <c r="F18" s="89">
        <f t="shared" si="2"/>
        <v>0</v>
      </c>
      <c r="G18" s="55"/>
      <c r="H18" s="2"/>
      <c r="I18" s="3"/>
    </row>
    <row r="19" spans="1:9" ht="15.75" x14ac:dyDescent="0.25">
      <c r="A19" s="56">
        <v>8</v>
      </c>
      <c r="B19" s="57"/>
      <c r="C19" s="53"/>
      <c r="D19" s="87" t="str">
        <f>IF(C19-B19&gt;TIMEVALUE("9:00"),TIMEVALUE("0:45"),IF(C19-B19&gt;TIMEVALUE("6:00"),TIMEVALUE("0:30"),"0"))</f>
        <v>0</v>
      </c>
      <c r="E19" s="88">
        <f t="shared" ref="E19" si="4">C19-B19-D19</f>
        <v>0</v>
      </c>
      <c r="F19" s="89">
        <f t="shared" si="2"/>
        <v>0</v>
      </c>
      <c r="G19" s="55"/>
      <c r="H19" s="2"/>
      <c r="I19" s="3"/>
    </row>
    <row r="20" spans="1:9" ht="15.75" x14ac:dyDescent="0.25">
      <c r="A20" s="56">
        <v>9</v>
      </c>
      <c r="B20" s="57"/>
      <c r="C20" s="53"/>
      <c r="D20" s="87" t="str">
        <f t="shared" si="0"/>
        <v>0</v>
      </c>
      <c r="E20" s="88">
        <f t="shared" ref="E20" si="5">C20-B20-D20</f>
        <v>0</v>
      </c>
      <c r="F20" s="89">
        <f t="shared" si="2"/>
        <v>0</v>
      </c>
      <c r="G20" s="55"/>
      <c r="H20" s="2"/>
      <c r="I20" s="3"/>
    </row>
    <row r="21" spans="1:9" ht="15.75" x14ac:dyDescent="0.25">
      <c r="A21" s="56">
        <v>10</v>
      </c>
      <c r="B21" s="57"/>
      <c r="C21" s="53"/>
      <c r="D21" s="87" t="str">
        <f t="shared" ref="D21" si="6">IF(C21-B21&gt;TIMEVALUE("9:00"),TIMEVALUE("0:45"),IF(C21-B21&gt;TIMEVALUE("6:00"),TIMEVALUE("0:30"),"0"))</f>
        <v>0</v>
      </c>
      <c r="E21" s="88">
        <f t="shared" ref="E21" si="7">C21-B21-D21</f>
        <v>0</v>
      </c>
      <c r="F21" s="89">
        <f t="shared" si="2"/>
        <v>0</v>
      </c>
      <c r="G21" s="55"/>
      <c r="H21" s="2"/>
      <c r="I21" s="3"/>
    </row>
    <row r="22" spans="1:9" ht="15.75" x14ac:dyDescent="0.25">
      <c r="A22" s="56">
        <v>11</v>
      </c>
      <c r="B22" s="57" t="s">
        <v>10</v>
      </c>
      <c r="C22" s="58"/>
      <c r="D22" s="52"/>
      <c r="E22" s="53"/>
      <c r="F22" s="39"/>
      <c r="G22" s="55"/>
      <c r="H22" s="2"/>
      <c r="I22" s="3"/>
    </row>
    <row r="23" spans="1:9" ht="15.75" x14ac:dyDescent="0.25">
      <c r="A23" s="56">
        <v>12</v>
      </c>
      <c r="B23" s="57" t="s">
        <v>11</v>
      </c>
      <c r="C23" s="58"/>
      <c r="D23" s="52"/>
      <c r="E23" s="53"/>
      <c r="F23" s="39"/>
      <c r="G23" s="55"/>
      <c r="H23" s="2"/>
      <c r="I23" s="3"/>
    </row>
    <row r="24" spans="1:9" ht="15.75" x14ac:dyDescent="0.25">
      <c r="A24" s="56">
        <v>13</v>
      </c>
      <c r="B24" s="57"/>
      <c r="C24" s="53"/>
      <c r="D24" s="87" t="str">
        <f t="shared" si="0"/>
        <v>0</v>
      </c>
      <c r="E24" s="88">
        <f t="shared" ref="E24:E25" si="8">C24-B24-D24</f>
        <v>0</v>
      </c>
      <c r="F24" s="89">
        <f t="shared" si="2"/>
        <v>0</v>
      </c>
      <c r="G24" s="55"/>
      <c r="H24" s="2"/>
      <c r="I24" s="3"/>
    </row>
    <row r="25" spans="1:9" ht="15.75" x14ac:dyDescent="0.25">
      <c r="A25" s="56">
        <v>14</v>
      </c>
      <c r="B25" s="57"/>
      <c r="C25" s="53"/>
      <c r="D25" s="87" t="str">
        <f t="shared" si="0"/>
        <v>0</v>
      </c>
      <c r="E25" s="88">
        <f t="shared" si="8"/>
        <v>0</v>
      </c>
      <c r="F25" s="89">
        <f t="shared" si="2"/>
        <v>0</v>
      </c>
      <c r="G25" s="59"/>
      <c r="H25" s="1"/>
    </row>
    <row r="26" spans="1:9" ht="15.75" x14ac:dyDescent="0.25">
      <c r="A26" s="56">
        <v>15</v>
      </c>
      <c r="B26" s="57"/>
      <c r="C26" s="53"/>
      <c r="D26" s="87" t="str">
        <f t="shared" si="0"/>
        <v>0</v>
      </c>
      <c r="E26" s="88">
        <f t="shared" ref="E26" si="9">C26-B26-D26</f>
        <v>0</v>
      </c>
      <c r="F26" s="89">
        <f t="shared" si="2"/>
        <v>0</v>
      </c>
      <c r="G26" s="55"/>
      <c r="H26" s="1"/>
    </row>
    <row r="27" spans="1:9" ht="15.75" x14ac:dyDescent="0.25">
      <c r="A27" s="56">
        <v>16</v>
      </c>
      <c r="B27" s="57"/>
      <c r="C27" s="53"/>
      <c r="D27" s="87" t="str">
        <f t="shared" si="0"/>
        <v>0</v>
      </c>
      <c r="E27" s="88">
        <f t="shared" ref="E27" si="10">C27-B27-D27</f>
        <v>0</v>
      </c>
      <c r="F27" s="89">
        <f t="shared" si="2"/>
        <v>0</v>
      </c>
      <c r="G27" s="55"/>
      <c r="H27" s="1"/>
    </row>
    <row r="28" spans="1:9" ht="15.75" x14ac:dyDescent="0.25">
      <c r="A28" s="56">
        <v>17</v>
      </c>
      <c r="B28" s="57"/>
      <c r="C28" s="53"/>
      <c r="D28" s="87" t="str">
        <f t="shared" ref="D28" si="11">IF(C28-B28&gt;TIMEVALUE("9:00"),TIMEVALUE("0:45"),IF(C28-B28&gt;TIMEVALUE("6:00"),TIMEVALUE("0:30"),"0"))</f>
        <v>0</v>
      </c>
      <c r="E28" s="88">
        <f t="shared" ref="E28" si="12">C28-B28-D28</f>
        <v>0</v>
      </c>
      <c r="F28" s="89">
        <f t="shared" si="2"/>
        <v>0</v>
      </c>
      <c r="G28" s="55"/>
      <c r="H28" s="1"/>
      <c r="I28" s="24"/>
    </row>
    <row r="29" spans="1:9" x14ac:dyDescent="0.25">
      <c r="A29" s="56">
        <v>18</v>
      </c>
      <c r="B29" s="57" t="s">
        <v>10</v>
      </c>
      <c r="C29" s="57"/>
      <c r="D29" s="52"/>
      <c r="E29" s="53"/>
      <c r="F29" s="39"/>
      <c r="G29" s="55"/>
    </row>
    <row r="30" spans="1:9" x14ac:dyDescent="0.25">
      <c r="A30" s="56">
        <v>19</v>
      </c>
      <c r="B30" s="57" t="s">
        <v>11</v>
      </c>
      <c r="C30" s="57"/>
      <c r="D30" s="52"/>
      <c r="E30" s="53"/>
      <c r="F30" s="39"/>
      <c r="G30" s="55"/>
    </row>
    <row r="31" spans="1:9" x14ac:dyDescent="0.25">
      <c r="A31" s="56">
        <v>20</v>
      </c>
      <c r="B31" s="57"/>
      <c r="C31" s="53"/>
      <c r="D31" s="87" t="str">
        <f t="shared" si="0"/>
        <v>0</v>
      </c>
      <c r="E31" s="88">
        <f t="shared" ref="E31:E32" si="13">C31-B31-D31</f>
        <v>0</v>
      </c>
      <c r="F31" s="89">
        <f t="shared" si="2"/>
        <v>0</v>
      </c>
      <c r="G31" s="55"/>
    </row>
    <row r="32" spans="1:9" x14ac:dyDescent="0.25">
      <c r="A32" s="56">
        <v>21</v>
      </c>
      <c r="B32" s="57"/>
      <c r="C32" s="53"/>
      <c r="D32" s="87" t="str">
        <f t="shared" si="0"/>
        <v>0</v>
      </c>
      <c r="E32" s="88">
        <f t="shared" si="13"/>
        <v>0</v>
      </c>
      <c r="F32" s="89">
        <f t="shared" si="2"/>
        <v>0</v>
      </c>
      <c r="G32" s="55"/>
    </row>
    <row r="33" spans="1:9" x14ac:dyDescent="0.25">
      <c r="A33" s="56">
        <v>22</v>
      </c>
      <c r="B33" s="57"/>
      <c r="C33" s="53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9" x14ac:dyDescent="0.25">
      <c r="A34" s="56">
        <v>23</v>
      </c>
      <c r="B34" s="57"/>
      <c r="C34" s="53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9" x14ac:dyDescent="0.25">
      <c r="A35" s="56">
        <v>24</v>
      </c>
      <c r="B35" s="57"/>
      <c r="C35" s="53"/>
      <c r="D35" s="87" t="str">
        <f t="shared" ref="D35" si="14">IF(C35-B35&gt;TIMEVALUE("9:00"),TIMEVALUE("0:45"),IF(C35-B35&gt;TIMEVALUE("6:00"),TIMEVALUE("0:30"),"0"))</f>
        <v>0</v>
      </c>
      <c r="E35" s="88">
        <f>C35-B35-D35</f>
        <v>0</v>
      </c>
      <c r="F35" s="89">
        <f t="shared" si="2"/>
        <v>0</v>
      </c>
      <c r="G35" s="55"/>
    </row>
    <row r="36" spans="1:9" x14ac:dyDescent="0.25">
      <c r="A36" s="56">
        <v>25</v>
      </c>
      <c r="B36" s="57" t="s">
        <v>10</v>
      </c>
      <c r="C36" s="57"/>
      <c r="D36" s="52"/>
      <c r="E36" s="53"/>
      <c r="F36" s="39"/>
      <c r="G36" s="55"/>
    </row>
    <row r="37" spans="1:9" x14ac:dyDescent="0.25">
      <c r="A37" s="56">
        <v>26</v>
      </c>
      <c r="B37" s="57" t="s">
        <v>11</v>
      </c>
      <c r="C37" s="57"/>
      <c r="D37" s="52"/>
      <c r="E37" s="53"/>
      <c r="F37" s="39"/>
      <c r="G37" s="55"/>
    </row>
    <row r="38" spans="1:9" x14ac:dyDescent="0.25">
      <c r="A38" s="56">
        <v>27</v>
      </c>
      <c r="B38" s="57"/>
      <c r="C38" s="53"/>
      <c r="D38" s="87" t="str">
        <f t="shared" si="0"/>
        <v>0</v>
      </c>
      <c r="E38" s="88">
        <f t="shared" ref="E38:E39" si="15">C38-B38-D38</f>
        <v>0</v>
      </c>
      <c r="F38" s="89">
        <f t="shared" si="2"/>
        <v>0</v>
      </c>
      <c r="G38" s="55"/>
      <c r="I38" s="23"/>
    </row>
    <row r="39" spans="1:9" x14ac:dyDescent="0.25">
      <c r="A39" s="56">
        <v>28</v>
      </c>
      <c r="B39" s="57"/>
      <c r="C39" s="53"/>
      <c r="D39" s="87" t="str">
        <f t="shared" si="0"/>
        <v>0</v>
      </c>
      <c r="E39" s="88">
        <f t="shared" si="15"/>
        <v>0</v>
      </c>
      <c r="F39" s="89">
        <f t="shared" si="2"/>
        <v>0</v>
      </c>
      <c r="G39" s="55"/>
    </row>
    <row r="40" spans="1:9" x14ac:dyDescent="0.25">
      <c r="A40" s="56">
        <v>29</v>
      </c>
      <c r="B40" s="57"/>
      <c r="C40" s="53"/>
      <c r="D40" s="87" t="str">
        <f t="shared" si="0"/>
        <v>0</v>
      </c>
      <c r="E40" s="88">
        <f t="shared" ref="E40" si="16">C40-B40-D40</f>
        <v>0</v>
      </c>
      <c r="F40" s="89">
        <f t="shared" si="2"/>
        <v>0</v>
      </c>
      <c r="G40" s="55"/>
    </row>
    <row r="41" spans="1:9" x14ac:dyDescent="0.25">
      <c r="A41" s="56">
        <v>30</v>
      </c>
      <c r="B41" s="57"/>
      <c r="C41" s="53"/>
      <c r="D41" s="87" t="str">
        <f t="shared" si="0"/>
        <v>0</v>
      </c>
      <c r="E41" s="88">
        <f t="shared" ref="E41" si="17">C41-B41-D41</f>
        <v>0</v>
      </c>
      <c r="F41" s="89">
        <f t="shared" si="2"/>
        <v>0</v>
      </c>
      <c r="G41" s="55"/>
    </row>
    <row r="42" spans="1:9" x14ac:dyDescent="0.25">
      <c r="A42" s="56">
        <v>31</v>
      </c>
      <c r="B42" s="57"/>
      <c r="C42" s="53"/>
      <c r="D42" s="87" t="str">
        <f t="shared" ref="D42" si="18">IF(C42-B42&gt;TIMEVALUE("9:00"),TIMEVALUE("0:45"),IF(C42-B42&gt;TIMEVALUE("6:00"),TIMEVALUE("0:30"),"0"))</f>
        <v>0</v>
      </c>
      <c r="E42" s="88">
        <f t="shared" ref="E42" si="19">C42-B42-D42</f>
        <v>0</v>
      </c>
      <c r="F42" s="89">
        <f t="shared" si="2"/>
        <v>0</v>
      </c>
      <c r="G42" s="55"/>
      <c r="I42" s="22"/>
    </row>
    <row r="43" spans="1:9" x14ac:dyDescent="0.25">
      <c r="D43" t="s">
        <v>32</v>
      </c>
      <c r="F43" s="94">
        <f>SUM(F12:F42)</f>
        <v>0</v>
      </c>
      <c r="G43" s="21"/>
      <c r="H43" s="20"/>
    </row>
    <row r="44" spans="1:9" ht="15.75" x14ac:dyDescent="0.25">
      <c r="C44" s="40"/>
      <c r="D44" s="60" t="s">
        <v>12</v>
      </c>
      <c r="G44" s="95">
        <f>F43-D8+F11</f>
        <v>-2400</v>
      </c>
      <c r="I44" s="20"/>
    </row>
    <row r="45" spans="1:9" x14ac:dyDescent="0.25">
      <c r="F45" s="10"/>
    </row>
    <row r="46" spans="1:9" ht="15.75" x14ac:dyDescent="0.25">
      <c r="C46" s="4" t="s">
        <v>5</v>
      </c>
      <c r="D46" s="2"/>
      <c r="E46" s="4"/>
      <c r="F46" s="4" t="s">
        <v>6</v>
      </c>
    </row>
    <row r="47" spans="1:9" x14ac:dyDescent="0.25">
      <c r="F47" s="10"/>
    </row>
    <row r="48" spans="1:9" ht="15.75" x14ac:dyDescent="0.25">
      <c r="C48" s="4" t="s">
        <v>17</v>
      </c>
    </row>
    <row r="51" spans="7:7" x14ac:dyDescent="0.25">
      <c r="G51" s="96"/>
    </row>
  </sheetData>
  <mergeCells count="3">
    <mergeCell ref="A7:C7"/>
    <mergeCell ref="A8:C8"/>
    <mergeCell ref="A2:E2"/>
  </mergeCells>
  <pageMargins left="0.9055118110236221" right="0.11811023622047245" top="0.78740157480314965" bottom="0.39370078740157483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29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September!G44</f>
        <v>-2400</v>
      </c>
      <c r="G11" s="49"/>
    </row>
    <row r="12" spans="1:10" x14ac:dyDescent="0.25">
      <c r="A12" s="50">
        <v>1</v>
      </c>
      <c r="B12" s="53"/>
      <c r="C12" s="53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25">
      <c r="A13" s="56">
        <v>2</v>
      </c>
      <c r="B13" s="55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25">
      <c r="A14" s="56">
        <v>3</v>
      </c>
      <c r="B14" s="55"/>
      <c r="C14" s="53"/>
      <c r="D14" s="90"/>
      <c r="E14" s="91"/>
      <c r="F14" s="92"/>
      <c r="G14" s="55" t="s">
        <v>18</v>
      </c>
    </row>
    <row r="15" spans="1:10" x14ac:dyDescent="0.25">
      <c r="A15" s="56">
        <v>4</v>
      </c>
      <c r="B15" s="53" t="s">
        <v>10</v>
      </c>
      <c r="C15" s="53"/>
      <c r="D15" s="52"/>
      <c r="E15" s="53"/>
      <c r="F15" s="39"/>
      <c r="G15" s="55"/>
    </row>
    <row r="16" spans="1:10" x14ac:dyDescent="0.25">
      <c r="A16" s="56">
        <v>5</v>
      </c>
      <c r="B16" s="53" t="s">
        <v>11</v>
      </c>
      <c r="C16" s="53"/>
      <c r="D16" s="52"/>
      <c r="E16" s="53"/>
      <c r="F16" s="39"/>
      <c r="G16" s="55"/>
    </row>
    <row r="17" spans="1:7" x14ac:dyDescent="0.25">
      <c r="A17" s="56">
        <v>6</v>
      </c>
      <c r="C17" s="53"/>
      <c r="D17" s="87" t="str">
        <f t="shared" ref="D17:D42" si="0">IF(C17-B17&gt;TIMEVALUE("9:00"),TIMEVALUE("0:45"),IF(C17-B17&gt;TIMEVALUE("6:00"),TIMEVALUE("0:30"),"0"))</f>
        <v>0</v>
      </c>
      <c r="E17" s="88">
        <f t="shared" ref="E17:E21" si="1">C17-B17-D17</f>
        <v>0</v>
      </c>
      <c r="F17" s="89">
        <f t="shared" ref="F17:F42" si="2">HOUR(E17)*60+MINUTE(E17)</f>
        <v>0</v>
      </c>
      <c r="G17" s="55"/>
    </row>
    <row r="18" spans="1:7" x14ac:dyDescent="0.25">
      <c r="A18" s="56">
        <v>7</v>
      </c>
      <c r="B18" s="55"/>
      <c r="C18" s="53"/>
      <c r="D18" s="87" t="str">
        <f t="shared" si="0"/>
        <v>0</v>
      </c>
      <c r="E18" s="88">
        <f t="shared" si="1"/>
        <v>0</v>
      </c>
      <c r="F18" s="89">
        <f t="shared" si="2"/>
        <v>0</v>
      </c>
      <c r="G18" s="55"/>
    </row>
    <row r="19" spans="1:7" x14ac:dyDescent="0.25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si="1"/>
        <v>0</v>
      </c>
      <c r="F19" s="89">
        <f t="shared" si="2"/>
        <v>0</v>
      </c>
      <c r="G19" s="55"/>
    </row>
    <row r="20" spans="1:7" x14ac:dyDescent="0.25">
      <c r="A20" s="56">
        <v>9</v>
      </c>
      <c r="B20" s="55"/>
      <c r="C20" s="55"/>
      <c r="D20" s="87" t="str">
        <f t="shared" si="0"/>
        <v>0</v>
      </c>
      <c r="E20" s="88">
        <f t="shared" si="1"/>
        <v>0</v>
      </c>
      <c r="F20" s="89">
        <f t="shared" si="2"/>
        <v>0</v>
      </c>
      <c r="G20" s="55"/>
    </row>
    <row r="21" spans="1:7" x14ac:dyDescent="0.25">
      <c r="A21" s="56">
        <v>10</v>
      </c>
      <c r="B21" s="55"/>
      <c r="C21" s="55"/>
      <c r="D21" s="87" t="str">
        <f t="shared" si="0"/>
        <v>0</v>
      </c>
      <c r="E21" s="88">
        <f t="shared" si="1"/>
        <v>0</v>
      </c>
      <c r="F21" s="89">
        <f t="shared" si="2"/>
        <v>0</v>
      </c>
      <c r="G21" s="55"/>
    </row>
    <row r="22" spans="1:7" x14ac:dyDescent="0.25">
      <c r="A22" s="56">
        <v>11</v>
      </c>
      <c r="B22" s="53" t="s">
        <v>10</v>
      </c>
      <c r="C22" s="55"/>
      <c r="D22" s="52"/>
      <c r="E22" s="53"/>
      <c r="F22" s="39"/>
      <c r="G22" s="55"/>
    </row>
    <row r="23" spans="1:7" x14ac:dyDescent="0.25">
      <c r="A23" s="56">
        <v>12</v>
      </c>
      <c r="B23" s="53" t="s">
        <v>11</v>
      </c>
      <c r="C23" s="55"/>
      <c r="D23" s="52"/>
      <c r="E23" s="53"/>
      <c r="F23" s="39"/>
      <c r="G23" s="55"/>
    </row>
    <row r="24" spans="1:7" x14ac:dyDescent="0.25">
      <c r="A24" s="56">
        <v>13</v>
      </c>
      <c r="C24" s="55"/>
      <c r="D24" s="87" t="str">
        <f t="shared" si="0"/>
        <v>0</v>
      </c>
      <c r="E24" s="88">
        <f t="shared" ref="E24:E28" si="3">C24-B24-D24</f>
        <v>0</v>
      </c>
      <c r="F24" s="89">
        <f t="shared" si="2"/>
        <v>0</v>
      </c>
      <c r="G24" s="55"/>
    </row>
    <row r="25" spans="1:7" x14ac:dyDescent="0.25">
      <c r="A25" s="56">
        <v>14</v>
      </c>
      <c r="B25" s="55"/>
      <c r="C25" s="55"/>
      <c r="D25" s="87" t="str">
        <f t="shared" si="0"/>
        <v>0</v>
      </c>
      <c r="E25" s="88">
        <f t="shared" si="3"/>
        <v>0</v>
      </c>
      <c r="F25" s="89">
        <f t="shared" si="2"/>
        <v>0</v>
      </c>
      <c r="G25" s="55"/>
    </row>
    <row r="26" spans="1:7" x14ac:dyDescent="0.25">
      <c r="A26" s="56">
        <v>15</v>
      </c>
      <c r="B26" s="55"/>
      <c r="C26" s="55"/>
      <c r="D26" s="87" t="str">
        <f t="shared" si="0"/>
        <v>0</v>
      </c>
      <c r="E26" s="88">
        <f t="shared" si="3"/>
        <v>0</v>
      </c>
      <c r="F26" s="89">
        <f t="shared" si="2"/>
        <v>0</v>
      </c>
      <c r="G26" s="59"/>
    </row>
    <row r="27" spans="1:7" x14ac:dyDescent="0.25">
      <c r="A27" s="56">
        <v>16</v>
      </c>
      <c r="B27" s="55"/>
      <c r="C27" s="55"/>
      <c r="D27" s="87" t="str">
        <f t="shared" si="0"/>
        <v>0</v>
      </c>
      <c r="E27" s="88">
        <f t="shared" si="3"/>
        <v>0</v>
      </c>
      <c r="F27" s="89">
        <f t="shared" si="2"/>
        <v>0</v>
      </c>
      <c r="G27" s="55"/>
    </row>
    <row r="28" spans="1:7" x14ac:dyDescent="0.25">
      <c r="A28" s="56">
        <v>17</v>
      </c>
      <c r="B28" s="55"/>
      <c r="C28" s="55"/>
      <c r="D28" s="87" t="str">
        <f t="shared" si="0"/>
        <v>0</v>
      </c>
      <c r="E28" s="88">
        <f t="shared" si="3"/>
        <v>0</v>
      </c>
      <c r="F28" s="89">
        <f t="shared" si="2"/>
        <v>0</v>
      </c>
      <c r="G28" s="55"/>
    </row>
    <row r="29" spans="1:7" x14ac:dyDescent="0.25">
      <c r="A29" s="56">
        <v>18</v>
      </c>
      <c r="B29" s="53" t="s">
        <v>10</v>
      </c>
      <c r="C29" s="55"/>
      <c r="D29" s="52"/>
      <c r="E29" s="53"/>
      <c r="F29" s="39"/>
      <c r="G29" s="55"/>
    </row>
    <row r="30" spans="1:7" x14ac:dyDescent="0.25">
      <c r="A30" s="56">
        <v>19</v>
      </c>
      <c r="B30" s="53" t="s">
        <v>11</v>
      </c>
      <c r="C30" s="55"/>
      <c r="D30" s="52"/>
      <c r="E30" s="53"/>
      <c r="F30" s="39"/>
      <c r="G30" s="55"/>
    </row>
    <row r="31" spans="1:7" x14ac:dyDescent="0.25">
      <c r="A31" s="56">
        <v>20</v>
      </c>
      <c r="C31" s="55"/>
      <c r="D31" s="87" t="str">
        <f t="shared" si="0"/>
        <v>0</v>
      </c>
      <c r="E31" s="88">
        <f t="shared" ref="E31:E32" si="4">C31-B31-D31</f>
        <v>0</v>
      </c>
      <c r="F31" s="89">
        <f t="shared" si="2"/>
        <v>0</v>
      </c>
      <c r="G31" s="55"/>
    </row>
    <row r="32" spans="1:7" x14ac:dyDescent="0.25">
      <c r="A32" s="56">
        <v>21</v>
      </c>
      <c r="B32" s="55"/>
      <c r="C32" s="55"/>
      <c r="D32" s="87" t="str">
        <f t="shared" si="0"/>
        <v>0</v>
      </c>
      <c r="E32" s="88">
        <f t="shared" si="4"/>
        <v>0</v>
      </c>
      <c r="F32" s="89">
        <f t="shared" si="2"/>
        <v>0</v>
      </c>
      <c r="G32" s="55"/>
    </row>
    <row r="33" spans="1:7" x14ac:dyDescent="0.25">
      <c r="A33" s="56">
        <v>22</v>
      </c>
      <c r="B33" s="55"/>
      <c r="C33" s="55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7" x14ac:dyDescent="0.25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25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25">
      <c r="A36" s="56">
        <v>25</v>
      </c>
      <c r="B36" s="55" t="s">
        <v>10</v>
      </c>
      <c r="C36" s="55"/>
      <c r="D36" s="52"/>
      <c r="E36" s="53"/>
      <c r="F36" s="39"/>
      <c r="G36" s="55"/>
    </row>
    <row r="37" spans="1:7" x14ac:dyDescent="0.25">
      <c r="A37" s="56">
        <v>26</v>
      </c>
      <c r="B37" s="53" t="s">
        <v>11</v>
      </c>
      <c r="C37" s="55"/>
      <c r="D37" s="52"/>
      <c r="E37" s="53"/>
      <c r="F37" s="39"/>
      <c r="G37" s="55"/>
    </row>
    <row r="38" spans="1:7" x14ac:dyDescent="0.25">
      <c r="A38" s="56">
        <v>27</v>
      </c>
      <c r="C38" s="55"/>
      <c r="D38" s="87" t="str">
        <f t="shared" si="0"/>
        <v>0</v>
      </c>
      <c r="E38" s="88">
        <f t="shared" ref="E38:E42" si="5">C38-B38-D38</f>
        <v>0</v>
      </c>
      <c r="F38" s="89">
        <f t="shared" si="2"/>
        <v>0</v>
      </c>
      <c r="G38" s="55"/>
    </row>
    <row r="39" spans="1:7" x14ac:dyDescent="0.25">
      <c r="A39" s="56">
        <v>28</v>
      </c>
      <c r="B39" s="55"/>
      <c r="C39" s="55"/>
      <c r="D39" s="87" t="str">
        <f t="shared" si="0"/>
        <v>0</v>
      </c>
      <c r="E39" s="88">
        <f t="shared" si="5"/>
        <v>0</v>
      </c>
      <c r="F39" s="89">
        <f t="shared" si="2"/>
        <v>0</v>
      </c>
      <c r="G39" s="55"/>
    </row>
    <row r="40" spans="1:7" x14ac:dyDescent="0.25">
      <c r="A40" s="56">
        <v>29</v>
      </c>
      <c r="B40" s="55"/>
      <c r="C40" s="55"/>
      <c r="D40" s="87" t="str">
        <f t="shared" si="0"/>
        <v>0</v>
      </c>
      <c r="E40" s="88">
        <f t="shared" si="5"/>
        <v>0</v>
      </c>
      <c r="F40" s="89">
        <f t="shared" si="2"/>
        <v>0</v>
      </c>
      <c r="G40" s="55"/>
    </row>
    <row r="41" spans="1:7" x14ac:dyDescent="0.25">
      <c r="A41" s="56">
        <v>30</v>
      </c>
      <c r="B41" s="53"/>
      <c r="C41" s="55"/>
      <c r="D41" s="87" t="str">
        <f t="shared" si="0"/>
        <v>0</v>
      </c>
      <c r="E41" s="88">
        <f t="shared" si="5"/>
        <v>0</v>
      </c>
      <c r="F41" s="89">
        <f t="shared" si="2"/>
        <v>0</v>
      </c>
      <c r="G41" s="55"/>
    </row>
    <row r="42" spans="1:7" x14ac:dyDescent="0.25">
      <c r="A42" s="56">
        <v>31</v>
      </c>
      <c r="B42" s="55"/>
      <c r="C42" s="53"/>
      <c r="D42" s="87" t="str">
        <f t="shared" si="0"/>
        <v>0</v>
      </c>
      <c r="E42" s="88">
        <f t="shared" si="5"/>
        <v>0</v>
      </c>
      <c r="F42" s="89">
        <f t="shared" si="2"/>
        <v>0</v>
      </c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30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Oktober!G44</f>
        <v>-2400</v>
      </c>
      <c r="G11" s="49"/>
    </row>
    <row r="12" spans="1:10" x14ac:dyDescent="0.25">
      <c r="A12" s="50">
        <v>1</v>
      </c>
      <c r="B12" s="53" t="s">
        <v>10</v>
      </c>
      <c r="C12" s="53"/>
      <c r="D12" s="52"/>
      <c r="E12" s="53"/>
      <c r="F12" s="54"/>
      <c r="G12" s="55"/>
    </row>
    <row r="13" spans="1:10" x14ac:dyDescent="0.25">
      <c r="A13" s="56">
        <v>2</v>
      </c>
      <c r="B13" s="53" t="s">
        <v>11</v>
      </c>
      <c r="C13" s="53"/>
      <c r="D13" s="90"/>
      <c r="E13" s="91"/>
      <c r="F13" s="92"/>
      <c r="G13" s="55"/>
    </row>
    <row r="14" spans="1:10" x14ac:dyDescent="0.25">
      <c r="A14" s="56">
        <v>3</v>
      </c>
      <c r="C14" s="53"/>
      <c r="D14" s="87" t="str">
        <f t="shared" ref="D14:D42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2" si="2">HOUR(E14)*60+MINUTE(E14)</f>
        <v>0</v>
      </c>
      <c r="G14" s="55"/>
    </row>
    <row r="15" spans="1:10" x14ac:dyDescent="0.25">
      <c r="A15" s="56">
        <v>4</v>
      </c>
      <c r="B15" s="55"/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</row>
    <row r="16" spans="1:10" x14ac:dyDescent="0.25">
      <c r="A16" s="56">
        <v>5</v>
      </c>
      <c r="B16" s="55"/>
      <c r="C16" s="53"/>
      <c r="D16" s="87" t="str">
        <f t="shared" si="3"/>
        <v>0</v>
      </c>
      <c r="E16" s="88">
        <f t="shared" si="4"/>
        <v>0</v>
      </c>
      <c r="F16" s="89">
        <f t="shared" si="5"/>
        <v>0</v>
      </c>
      <c r="G16" s="55"/>
    </row>
    <row r="17" spans="1:7" x14ac:dyDescent="0.25">
      <c r="A17" s="56">
        <v>6</v>
      </c>
      <c r="B17" s="55"/>
      <c r="C17" s="53"/>
      <c r="D17" s="87" t="str">
        <f t="shared" si="0"/>
        <v>0</v>
      </c>
      <c r="E17" s="88">
        <f t="shared" ref="E17:E23" si="6">C17-B17-D17</f>
        <v>0</v>
      </c>
      <c r="F17" s="89">
        <f t="shared" si="2"/>
        <v>0</v>
      </c>
      <c r="G17" s="55"/>
    </row>
    <row r="18" spans="1:7" x14ac:dyDescent="0.25">
      <c r="A18" s="56">
        <v>7</v>
      </c>
      <c r="B18" s="55"/>
      <c r="C18" s="53"/>
      <c r="D18" s="87" t="str">
        <f t="shared" si="0"/>
        <v>0</v>
      </c>
      <c r="E18" s="88">
        <f t="shared" si="6"/>
        <v>0</v>
      </c>
      <c r="F18" s="89">
        <f t="shared" si="2"/>
        <v>0</v>
      </c>
      <c r="G18" s="55"/>
    </row>
    <row r="19" spans="1:7" x14ac:dyDescent="0.25">
      <c r="A19" s="56">
        <v>8</v>
      </c>
      <c r="B19" s="53" t="s">
        <v>10</v>
      </c>
      <c r="C19" s="55"/>
      <c r="D19" s="90"/>
      <c r="E19" s="91"/>
      <c r="F19" s="92"/>
      <c r="G19" s="55"/>
    </row>
    <row r="20" spans="1:7" x14ac:dyDescent="0.25">
      <c r="A20" s="56">
        <v>9</v>
      </c>
      <c r="B20" s="53" t="s">
        <v>11</v>
      </c>
      <c r="C20" s="55"/>
      <c r="D20" s="90"/>
      <c r="E20" s="91"/>
      <c r="F20" s="92"/>
      <c r="G20" s="55"/>
    </row>
    <row r="21" spans="1:7" x14ac:dyDescent="0.25">
      <c r="A21" s="56">
        <v>10</v>
      </c>
      <c r="C21" s="55"/>
      <c r="D21" s="87" t="str">
        <f t="shared" si="0"/>
        <v>0</v>
      </c>
      <c r="E21" s="88">
        <f t="shared" si="6"/>
        <v>0</v>
      </c>
      <c r="F21" s="89">
        <f t="shared" si="2"/>
        <v>0</v>
      </c>
      <c r="G21" s="55"/>
    </row>
    <row r="22" spans="1:7" x14ac:dyDescent="0.25">
      <c r="A22" s="56">
        <v>11</v>
      </c>
      <c r="B22" s="55"/>
      <c r="C22" s="55"/>
      <c r="D22" s="87" t="str">
        <f t="shared" ref="D22:D23" si="7">IF(C22-B22&gt;TIMEVALUE("9:00"),TIMEVALUE("0:45"),IF(C22-B22&gt;TIMEVALUE("6:00"),TIMEVALUE("0:30"),"0"))</f>
        <v>0</v>
      </c>
      <c r="E22" s="88">
        <f t="shared" si="6"/>
        <v>0</v>
      </c>
      <c r="F22" s="89">
        <f t="shared" ref="F22:F23" si="8">HOUR(E22)*60+MINUTE(E22)</f>
        <v>0</v>
      </c>
      <c r="G22" s="55"/>
    </row>
    <row r="23" spans="1:7" x14ac:dyDescent="0.25">
      <c r="A23" s="56">
        <v>12</v>
      </c>
      <c r="B23" s="55"/>
      <c r="C23" s="55"/>
      <c r="D23" s="87" t="str">
        <f t="shared" si="7"/>
        <v>0</v>
      </c>
      <c r="E23" s="88">
        <f t="shared" si="6"/>
        <v>0</v>
      </c>
      <c r="F23" s="89">
        <f t="shared" si="8"/>
        <v>0</v>
      </c>
      <c r="G23" s="55"/>
    </row>
    <row r="24" spans="1:7" x14ac:dyDescent="0.25">
      <c r="A24" s="56">
        <v>13</v>
      </c>
      <c r="B24" s="55"/>
      <c r="C24" s="55"/>
      <c r="D24" s="87" t="str">
        <f t="shared" si="0"/>
        <v>0</v>
      </c>
      <c r="E24" s="88">
        <f t="shared" ref="E24:E30" si="9">C24-B24-D24</f>
        <v>0</v>
      </c>
      <c r="F24" s="89">
        <f t="shared" si="2"/>
        <v>0</v>
      </c>
      <c r="G24" s="55"/>
    </row>
    <row r="25" spans="1:7" x14ac:dyDescent="0.25">
      <c r="A25" s="56">
        <v>14</v>
      </c>
      <c r="B25" s="55"/>
      <c r="C25" s="55"/>
      <c r="D25" s="87" t="str">
        <f t="shared" si="0"/>
        <v>0</v>
      </c>
      <c r="E25" s="88">
        <f t="shared" si="9"/>
        <v>0</v>
      </c>
      <c r="F25" s="89">
        <f t="shared" si="2"/>
        <v>0</v>
      </c>
      <c r="G25" s="59"/>
    </row>
    <row r="26" spans="1:7" x14ac:dyDescent="0.25">
      <c r="A26" s="56">
        <v>15</v>
      </c>
      <c r="B26" s="53" t="s">
        <v>10</v>
      </c>
      <c r="C26" s="55"/>
      <c r="D26" s="90"/>
      <c r="E26" s="91"/>
      <c r="F26" s="92"/>
      <c r="G26" s="55"/>
    </row>
    <row r="27" spans="1:7" x14ac:dyDescent="0.25">
      <c r="A27" s="56">
        <v>16</v>
      </c>
      <c r="B27" s="53" t="s">
        <v>11</v>
      </c>
      <c r="C27" s="55"/>
      <c r="D27" s="90"/>
      <c r="E27" s="91"/>
      <c r="F27" s="92"/>
      <c r="G27" s="55"/>
    </row>
    <row r="28" spans="1:7" x14ac:dyDescent="0.25">
      <c r="A28" s="56">
        <v>17</v>
      </c>
      <c r="C28" s="55"/>
      <c r="D28" s="87" t="str">
        <f t="shared" si="0"/>
        <v>0</v>
      </c>
      <c r="E28" s="88">
        <f t="shared" si="9"/>
        <v>0</v>
      </c>
      <c r="F28" s="89">
        <f t="shared" si="2"/>
        <v>0</v>
      </c>
      <c r="G28" s="55"/>
    </row>
    <row r="29" spans="1:7" x14ac:dyDescent="0.25">
      <c r="A29" s="56">
        <v>18</v>
      </c>
      <c r="B29" s="55"/>
      <c r="C29" s="55"/>
      <c r="D29" s="87" t="str">
        <f t="shared" ref="D29:D30" si="10">IF(C29-B29&gt;TIMEVALUE("9:00"),TIMEVALUE("0:45"),IF(C29-B29&gt;TIMEVALUE("6:00"),TIMEVALUE("0:30"),"0"))</f>
        <v>0</v>
      </c>
      <c r="E29" s="88">
        <f t="shared" si="9"/>
        <v>0</v>
      </c>
      <c r="F29" s="89">
        <f t="shared" ref="F29:F30" si="11">HOUR(E29)*60+MINUTE(E29)</f>
        <v>0</v>
      </c>
      <c r="G29" s="55"/>
    </row>
    <row r="30" spans="1:7" x14ac:dyDescent="0.25">
      <c r="A30" s="56">
        <v>19</v>
      </c>
      <c r="B30" s="55"/>
      <c r="C30" s="55"/>
      <c r="D30" s="87" t="str">
        <f t="shared" si="10"/>
        <v>0</v>
      </c>
      <c r="E30" s="88">
        <f t="shared" si="9"/>
        <v>0</v>
      </c>
      <c r="F30" s="89">
        <f t="shared" si="11"/>
        <v>0</v>
      </c>
      <c r="G30" s="55"/>
    </row>
    <row r="31" spans="1:7" x14ac:dyDescent="0.25">
      <c r="A31" s="56">
        <v>20</v>
      </c>
      <c r="B31" s="55"/>
      <c r="C31" s="55"/>
      <c r="D31" s="87" t="str">
        <f t="shared" si="0"/>
        <v>0</v>
      </c>
      <c r="E31" s="88">
        <f t="shared" ref="E31:E32" si="12">C31-B31-D31</f>
        <v>0</v>
      </c>
      <c r="F31" s="89">
        <f t="shared" si="2"/>
        <v>0</v>
      </c>
      <c r="G31" s="55"/>
    </row>
    <row r="32" spans="1:7" x14ac:dyDescent="0.25">
      <c r="A32" s="56">
        <v>21</v>
      </c>
      <c r="B32" s="55"/>
      <c r="C32" s="55"/>
      <c r="D32" s="87" t="str">
        <f t="shared" si="0"/>
        <v>0</v>
      </c>
      <c r="E32" s="88">
        <f t="shared" si="12"/>
        <v>0</v>
      </c>
      <c r="F32" s="89">
        <f t="shared" si="2"/>
        <v>0</v>
      </c>
      <c r="G32" s="55"/>
    </row>
    <row r="33" spans="1:7" x14ac:dyDescent="0.25">
      <c r="A33" s="56">
        <v>22</v>
      </c>
      <c r="B33" s="55" t="s">
        <v>10</v>
      </c>
      <c r="C33" s="55"/>
      <c r="D33" s="90"/>
      <c r="E33" s="91"/>
      <c r="F33" s="92"/>
      <c r="G33" s="55"/>
    </row>
    <row r="34" spans="1:7" x14ac:dyDescent="0.25">
      <c r="A34" s="56">
        <v>23</v>
      </c>
      <c r="B34" s="55" t="s">
        <v>11</v>
      </c>
      <c r="C34" s="55"/>
      <c r="D34" s="90"/>
      <c r="E34" s="91"/>
      <c r="F34" s="92"/>
      <c r="G34" s="55"/>
    </row>
    <row r="35" spans="1:7" x14ac:dyDescent="0.25">
      <c r="A35" s="56">
        <v>24</v>
      </c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25">
      <c r="A36" s="56">
        <v>25</v>
      </c>
      <c r="B36" s="55"/>
      <c r="C36" s="55"/>
      <c r="D36" s="87" t="str">
        <f t="shared" ref="D36:D37" si="13">IF(C36-B36&gt;TIMEVALUE("9:00"),TIMEVALUE("0:45"),IF(C36-B36&gt;TIMEVALUE("6:00"),TIMEVALUE("0:30"),"0"))</f>
        <v>0</v>
      </c>
      <c r="E36" s="88">
        <f t="shared" ref="E36:E37" si="14">C36-B36-D36</f>
        <v>0</v>
      </c>
      <c r="F36" s="89">
        <f t="shared" ref="F36:F37" si="15">HOUR(E36)*60+MINUTE(E36)</f>
        <v>0</v>
      </c>
      <c r="G36" s="55"/>
    </row>
    <row r="37" spans="1:7" x14ac:dyDescent="0.25">
      <c r="A37" s="56">
        <v>26</v>
      </c>
      <c r="B37" s="55"/>
      <c r="C37" s="55"/>
      <c r="D37" s="87" t="str">
        <f t="shared" si="13"/>
        <v>0</v>
      </c>
      <c r="E37" s="88">
        <f t="shared" si="14"/>
        <v>0</v>
      </c>
      <c r="F37" s="89">
        <f t="shared" si="15"/>
        <v>0</v>
      </c>
      <c r="G37" s="55"/>
    </row>
    <row r="38" spans="1:7" x14ac:dyDescent="0.25">
      <c r="A38" s="56">
        <v>27</v>
      </c>
      <c r="B38" s="55"/>
      <c r="C38" s="55"/>
      <c r="D38" s="87" t="str">
        <f t="shared" si="0"/>
        <v>0</v>
      </c>
      <c r="E38" s="88">
        <f t="shared" ref="E38:E42" si="16">C38-B38-D38</f>
        <v>0</v>
      </c>
      <c r="F38" s="89">
        <f t="shared" si="2"/>
        <v>0</v>
      </c>
      <c r="G38" s="55"/>
    </row>
    <row r="39" spans="1:7" x14ac:dyDescent="0.25">
      <c r="A39" s="56">
        <v>28</v>
      </c>
      <c r="B39" s="55"/>
      <c r="C39" s="55"/>
      <c r="D39" s="87" t="str">
        <f t="shared" si="0"/>
        <v>0</v>
      </c>
      <c r="E39" s="88">
        <f t="shared" si="16"/>
        <v>0</v>
      </c>
      <c r="F39" s="89">
        <f t="shared" si="2"/>
        <v>0</v>
      </c>
      <c r="G39" s="55"/>
    </row>
    <row r="40" spans="1:7" x14ac:dyDescent="0.25">
      <c r="A40" s="56">
        <v>29</v>
      </c>
      <c r="B40" s="55" t="s">
        <v>10</v>
      </c>
      <c r="C40" s="55"/>
      <c r="D40" s="90"/>
      <c r="E40" s="91"/>
      <c r="F40" s="92"/>
      <c r="G40" s="55"/>
    </row>
    <row r="41" spans="1:7" x14ac:dyDescent="0.25">
      <c r="A41" s="56">
        <v>30</v>
      </c>
      <c r="B41" s="55" t="s">
        <v>11</v>
      </c>
      <c r="C41" s="55"/>
      <c r="D41" s="90"/>
      <c r="E41" s="91"/>
      <c r="F41" s="92"/>
      <c r="G41" s="55"/>
    </row>
    <row r="42" spans="1:7" x14ac:dyDescent="0.25">
      <c r="A42" s="56"/>
      <c r="B42" s="55"/>
      <c r="C42" s="55"/>
      <c r="D42" s="87" t="str">
        <f t="shared" si="0"/>
        <v>0</v>
      </c>
      <c r="E42" s="88">
        <f t="shared" si="16"/>
        <v>0</v>
      </c>
      <c r="F42" s="89">
        <f t="shared" si="2"/>
        <v>0</v>
      </c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31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November!G44</f>
        <v>-2400</v>
      </c>
      <c r="G11" s="49"/>
    </row>
    <row r="12" spans="1:10" x14ac:dyDescent="0.25">
      <c r="A12" s="50">
        <v>1</v>
      </c>
      <c r="B12" s="53"/>
      <c r="C12" s="53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25">
      <c r="A13" s="56">
        <v>2</v>
      </c>
      <c r="B13" s="53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25">
      <c r="A14" s="56">
        <v>3</v>
      </c>
      <c r="C14" s="53"/>
      <c r="D14" s="87" t="str">
        <f t="shared" ref="D14:D41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1" si="2">HOUR(E14)*60+MINUTE(E14)</f>
        <v>0</v>
      </c>
      <c r="G14" s="55"/>
    </row>
    <row r="15" spans="1:10" x14ac:dyDescent="0.25">
      <c r="A15" s="56">
        <v>4</v>
      </c>
      <c r="B15" s="55"/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</row>
    <row r="16" spans="1:10" x14ac:dyDescent="0.25">
      <c r="A16" s="56">
        <v>5</v>
      </c>
      <c r="B16" s="55"/>
      <c r="C16" s="53"/>
      <c r="D16" s="87" t="str">
        <f t="shared" si="3"/>
        <v>0</v>
      </c>
      <c r="E16" s="88">
        <f t="shared" si="4"/>
        <v>0</v>
      </c>
      <c r="F16" s="89">
        <f t="shared" si="5"/>
        <v>0</v>
      </c>
      <c r="G16" s="55"/>
    </row>
    <row r="17" spans="1:7" x14ac:dyDescent="0.25">
      <c r="A17" s="56">
        <v>6</v>
      </c>
      <c r="B17" s="53" t="s">
        <v>10</v>
      </c>
      <c r="C17" s="53"/>
      <c r="D17" s="90"/>
      <c r="E17" s="91"/>
      <c r="F17" s="92"/>
      <c r="G17" s="55"/>
    </row>
    <row r="18" spans="1:7" x14ac:dyDescent="0.25">
      <c r="A18" s="56">
        <v>7</v>
      </c>
      <c r="B18" s="53" t="s">
        <v>11</v>
      </c>
      <c r="C18" s="53"/>
      <c r="D18" s="90"/>
      <c r="E18" s="91"/>
      <c r="F18" s="92"/>
      <c r="G18" s="55"/>
    </row>
    <row r="19" spans="1:7" x14ac:dyDescent="0.25">
      <c r="A19" s="56">
        <v>8</v>
      </c>
      <c r="C19" s="55"/>
      <c r="D19" s="87" t="str">
        <f>IF(C19-B19&gt;TIMEVALUE("9:00"),TIMEVALUE("0:45"),IF(C19-B19&gt;TIMEVALUE("6:00"),TIMEVALUE("0:30"),"0"))</f>
        <v>0</v>
      </c>
      <c r="E19" s="88">
        <f t="shared" ref="E19:E23" si="6">C19-B19-D19</f>
        <v>0</v>
      </c>
      <c r="F19" s="89">
        <f t="shared" si="2"/>
        <v>0</v>
      </c>
      <c r="G19" s="55"/>
    </row>
    <row r="20" spans="1:7" x14ac:dyDescent="0.25">
      <c r="A20" s="56">
        <v>9</v>
      </c>
      <c r="B20" s="55"/>
      <c r="C20" s="55"/>
      <c r="D20" s="87" t="str">
        <f t="shared" si="0"/>
        <v>0</v>
      </c>
      <c r="E20" s="88">
        <f t="shared" si="6"/>
        <v>0</v>
      </c>
      <c r="F20" s="89">
        <f t="shared" si="2"/>
        <v>0</v>
      </c>
      <c r="G20" s="55"/>
    </row>
    <row r="21" spans="1:7" x14ac:dyDescent="0.25">
      <c r="A21" s="56">
        <v>10</v>
      </c>
      <c r="B21" s="55"/>
      <c r="C21" s="55"/>
      <c r="D21" s="87" t="str">
        <f t="shared" si="0"/>
        <v>0</v>
      </c>
      <c r="E21" s="88">
        <f t="shared" si="6"/>
        <v>0</v>
      </c>
      <c r="F21" s="89">
        <f t="shared" si="2"/>
        <v>0</v>
      </c>
      <c r="G21" s="55"/>
    </row>
    <row r="22" spans="1:7" x14ac:dyDescent="0.25">
      <c r="A22" s="56">
        <v>11</v>
      </c>
      <c r="B22" s="55"/>
      <c r="C22" s="55"/>
      <c r="D22" s="87" t="str">
        <f t="shared" si="0"/>
        <v>0</v>
      </c>
      <c r="E22" s="88">
        <f t="shared" si="6"/>
        <v>0</v>
      </c>
      <c r="F22" s="89">
        <f t="shared" si="2"/>
        <v>0</v>
      </c>
      <c r="G22" s="55"/>
    </row>
    <row r="23" spans="1:7" x14ac:dyDescent="0.25">
      <c r="A23" s="56">
        <v>12</v>
      </c>
      <c r="B23" s="55"/>
      <c r="C23" s="55"/>
      <c r="D23" s="87" t="str">
        <f t="shared" si="0"/>
        <v>0</v>
      </c>
      <c r="E23" s="88">
        <f t="shared" si="6"/>
        <v>0</v>
      </c>
      <c r="F23" s="89">
        <f t="shared" si="2"/>
        <v>0</v>
      </c>
      <c r="G23" s="55"/>
    </row>
    <row r="24" spans="1:7" x14ac:dyDescent="0.25">
      <c r="A24" s="56">
        <v>13</v>
      </c>
      <c r="B24" s="53" t="s">
        <v>10</v>
      </c>
      <c r="C24" s="55"/>
      <c r="D24" s="90"/>
      <c r="E24" s="91"/>
      <c r="F24" s="92"/>
      <c r="G24" s="55"/>
    </row>
    <row r="25" spans="1:7" x14ac:dyDescent="0.25">
      <c r="A25" s="56">
        <v>14</v>
      </c>
      <c r="B25" s="53" t="s">
        <v>11</v>
      </c>
      <c r="C25" s="55"/>
      <c r="D25" s="90"/>
      <c r="E25" s="91"/>
      <c r="F25" s="92"/>
      <c r="G25" s="59"/>
    </row>
    <row r="26" spans="1:7" x14ac:dyDescent="0.25">
      <c r="A26" s="56">
        <v>15</v>
      </c>
      <c r="C26" s="55"/>
      <c r="D26" s="87" t="str">
        <f t="shared" si="0"/>
        <v>0</v>
      </c>
      <c r="E26" s="88">
        <f t="shared" ref="E26:E30" si="7">C26-B26-D26</f>
        <v>0</v>
      </c>
      <c r="F26" s="89">
        <f t="shared" si="2"/>
        <v>0</v>
      </c>
      <c r="G26" s="55"/>
    </row>
    <row r="27" spans="1:7" x14ac:dyDescent="0.25">
      <c r="A27" s="56">
        <v>16</v>
      </c>
      <c r="B27" s="55"/>
      <c r="C27" s="55"/>
      <c r="D27" s="87" t="str">
        <f t="shared" si="0"/>
        <v>0</v>
      </c>
      <c r="E27" s="88">
        <f t="shared" si="7"/>
        <v>0</v>
      </c>
      <c r="F27" s="89">
        <f t="shared" si="2"/>
        <v>0</v>
      </c>
      <c r="G27" s="55"/>
    </row>
    <row r="28" spans="1:7" x14ac:dyDescent="0.25">
      <c r="A28" s="56">
        <v>17</v>
      </c>
      <c r="B28" s="55"/>
      <c r="C28" s="55"/>
      <c r="D28" s="87" t="str">
        <f t="shared" si="0"/>
        <v>0</v>
      </c>
      <c r="E28" s="88">
        <f t="shared" si="7"/>
        <v>0</v>
      </c>
      <c r="F28" s="89">
        <f t="shared" si="2"/>
        <v>0</v>
      </c>
      <c r="G28" s="55"/>
    </row>
    <row r="29" spans="1:7" x14ac:dyDescent="0.25">
      <c r="A29" s="56">
        <v>18</v>
      </c>
      <c r="B29" s="55"/>
      <c r="C29" s="55"/>
      <c r="D29" s="87" t="str">
        <f t="shared" si="0"/>
        <v>0</v>
      </c>
      <c r="E29" s="88">
        <f t="shared" si="7"/>
        <v>0</v>
      </c>
      <c r="F29" s="89">
        <f t="shared" si="2"/>
        <v>0</v>
      </c>
      <c r="G29" s="55"/>
    </row>
    <row r="30" spans="1:7" x14ac:dyDescent="0.25">
      <c r="A30" s="56">
        <v>19</v>
      </c>
      <c r="B30" s="55"/>
      <c r="C30" s="55"/>
      <c r="D30" s="87" t="str">
        <f t="shared" si="0"/>
        <v>0</v>
      </c>
      <c r="E30" s="88">
        <f t="shared" si="7"/>
        <v>0</v>
      </c>
      <c r="F30" s="89">
        <f t="shared" si="2"/>
        <v>0</v>
      </c>
      <c r="G30" s="55"/>
    </row>
    <row r="31" spans="1:7" x14ac:dyDescent="0.25">
      <c r="A31" s="56">
        <v>20</v>
      </c>
      <c r="B31" s="53" t="s">
        <v>10</v>
      </c>
      <c r="C31" s="55"/>
      <c r="D31" s="90"/>
      <c r="E31" s="91"/>
      <c r="F31" s="92"/>
      <c r="G31" s="55"/>
    </row>
    <row r="32" spans="1:7" x14ac:dyDescent="0.25">
      <c r="A32" s="56">
        <v>21</v>
      </c>
      <c r="B32" s="53" t="s">
        <v>11</v>
      </c>
      <c r="C32" s="55"/>
      <c r="D32" s="90"/>
      <c r="E32" s="91"/>
      <c r="F32" s="92"/>
      <c r="G32" s="55"/>
    </row>
    <row r="33" spans="1:7" x14ac:dyDescent="0.25">
      <c r="A33" s="56">
        <v>22</v>
      </c>
      <c r="C33" s="55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7" x14ac:dyDescent="0.25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25">
      <c r="A35" s="56">
        <v>24</v>
      </c>
      <c r="B35" s="55"/>
      <c r="C35" s="53"/>
      <c r="D35" s="90"/>
      <c r="E35" s="91"/>
      <c r="F35" s="92"/>
      <c r="G35" s="55" t="s">
        <v>19</v>
      </c>
    </row>
    <row r="36" spans="1:7" x14ac:dyDescent="0.25">
      <c r="A36" s="56">
        <v>25</v>
      </c>
      <c r="B36" s="55"/>
      <c r="C36" s="53"/>
      <c r="D36" s="52"/>
      <c r="E36" s="53"/>
      <c r="F36" s="39"/>
      <c r="G36" s="55" t="s">
        <v>18</v>
      </c>
    </row>
    <row r="37" spans="1:7" x14ac:dyDescent="0.25">
      <c r="A37" s="56">
        <v>26</v>
      </c>
      <c r="B37" s="55"/>
      <c r="C37" s="55"/>
      <c r="D37" s="52"/>
      <c r="E37" s="53"/>
      <c r="F37" s="39"/>
      <c r="G37" s="55" t="s">
        <v>18</v>
      </c>
    </row>
    <row r="38" spans="1:7" x14ac:dyDescent="0.25">
      <c r="A38" s="56">
        <v>27</v>
      </c>
      <c r="B38" s="53" t="s">
        <v>10</v>
      </c>
      <c r="C38" s="55"/>
      <c r="D38" s="90"/>
      <c r="E38" s="91"/>
      <c r="F38" s="92"/>
      <c r="G38" s="55"/>
    </row>
    <row r="39" spans="1:7" x14ac:dyDescent="0.25">
      <c r="A39" s="56">
        <v>28</v>
      </c>
      <c r="B39" s="53" t="s">
        <v>11</v>
      </c>
      <c r="C39" s="55"/>
      <c r="D39" s="90"/>
      <c r="E39" s="91"/>
      <c r="F39" s="92"/>
      <c r="G39" s="55"/>
    </row>
    <row r="40" spans="1:7" x14ac:dyDescent="0.25">
      <c r="A40" s="56">
        <v>29</v>
      </c>
      <c r="C40" s="55"/>
      <c r="D40" s="87" t="str">
        <f t="shared" si="0"/>
        <v>0</v>
      </c>
      <c r="E40" s="88">
        <f t="shared" ref="E40:E41" si="8">C40-B40-D40</f>
        <v>0</v>
      </c>
      <c r="F40" s="89">
        <f t="shared" si="2"/>
        <v>0</v>
      </c>
      <c r="G40" s="55"/>
    </row>
    <row r="41" spans="1:7" x14ac:dyDescent="0.25">
      <c r="A41" s="56">
        <v>30</v>
      </c>
      <c r="B41" s="55"/>
      <c r="C41" s="55"/>
      <c r="D41" s="87" t="str">
        <f t="shared" si="0"/>
        <v>0</v>
      </c>
      <c r="E41" s="88">
        <f t="shared" si="8"/>
        <v>0</v>
      </c>
      <c r="F41" s="89">
        <f t="shared" si="2"/>
        <v>0</v>
      </c>
      <c r="G41" s="55"/>
    </row>
    <row r="42" spans="1:7" x14ac:dyDescent="0.25">
      <c r="A42" s="56">
        <v>31</v>
      </c>
      <c r="B42" s="55"/>
      <c r="C42" s="55"/>
      <c r="D42" s="90"/>
      <c r="E42" s="91"/>
      <c r="F42" s="92"/>
      <c r="G42" s="55" t="s">
        <v>19</v>
      </c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7" zoomScaleNormal="100"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11.140625" customWidth="1"/>
    <col min="5" max="5" width="14.7109375" customWidth="1"/>
    <col min="6" max="6" width="16.85546875" customWidth="1"/>
    <col min="7" max="7" width="19" customWidth="1"/>
    <col min="8" max="8" width="19.285156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  <c r="G1" s="2"/>
      <c r="H1" s="2"/>
      <c r="I1" s="2"/>
      <c r="J1" s="3"/>
    </row>
    <row r="2" spans="1:10" ht="15.75" x14ac:dyDescent="0.25">
      <c r="A2" s="100" t="s">
        <v>38</v>
      </c>
      <c r="B2" s="100"/>
      <c r="C2" s="100"/>
      <c r="D2" s="100"/>
      <c r="E2" s="100"/>
      <c r="F2" s="1"/>
      <c r="G2" s="2"/>
      <c r="H2" s="2"/>
      <c r="I2" s="2"/>
      <c r="J2" s="3"/>
    </row>
    <row r="3" spans="1:10" ht="18.75" x14ac:dyDescent="0.3">
      <c r="A3" s="1"/>
      <c r="B3" s="1"/>
      <c r="C3" s="1"/>
      <c r="D3" s="1"/>
      <c r="E3" s="28" t="s">
        <v>1</v>
      </c>
      <c r="F3" s="1"/>
      <c r="G3" s="2"/>
      <c r="H3" s="2"/>
      <c r="I3" s="2"/>
      <c r="J3" s="3"/>
    </row>
    <row r="4" spans="1:10" ht="15.75" x14ac:dyDescent="0.25">
      <c r="A4" s="1"/>
      <c r="B4" s="1"/>
      <c r="C4" s="1"/>
      <c r="D4" s="1"/>
      <c r="E4" s="1"/>
      <c r="F4" s="1"/>
      <c r="G4" s="2"/>
      <c r="H4" s="2"/>
      <c r="I4" s="2"/>
      <c r="J4" s="3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12"/>
      <c r="H5" s="2"/>
      <c r="I5" s="3"/>
    </row>
    <row r="6" spans="1:10" ht="15.75" x14ac:dyDescent="0.25">
      <c r="A6" s="26"/>
      <c r="B6" s="1"/>
      <c r="C6" s="1"/>
      <c r="D6" s="1"/>
      <c r="E6" s="1"/>
      <c r="F6" s="1"/>
      <c r="G6" s="2"/>
      <c r="H6" s="2"/>
      <c r="I6" s="3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  <c r="G7" s="2"/>
      <c r="H7" s="2"/>
      <c r="I7" s="3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11" t="s">
        <v>21</v>
      </c>
      <c r="H8" s="2"/>
      <c r="I8" s="3"/>
    </row>
    <row r="9" spans="1:10" ht="15.75" x14ac:dyDescent="0.25">
      <c r="A9" s="7"/>
      <c r="B9" s="7"/>
      <c r="C9" s="7"/>
      <c r="D9" s="7"/>
      <c r="E9" s="7"/>
      <c r="F9" s="7"/>
      <c r="G9" s="7"/>
      <c r="H9" s="7"/>
      <c r="I9" s="8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  <c r="H10" s="2"/>
      <c r="I10" s="3"/>
    </row>
    <row r="11" spans="1:10" ht="16.149999999999999" customHeight="1" x14ac:dyDescent="0.25">
      <c r="A11" s="46"/>
      <c r="B11" s="47"/>
      <c r="C11" s="47"/>
      <c r="D11" s="48" t="s">
        <v>37</v>
      </c>
      <c r="F11" s="47">
        <f>Januar!G44</f>
        <v>-2400</v>
      </c>
      <c r="G11" s="49"/>
      <c r="H11" s="2"/>
      <c r="I11" s="3"/>
    </row>
    <row r="12" spans="1:10" ht="15.75" x14ac:dyDescent="0.25">
      <c r="A12" s="50">
        <v>1</v>
      </c>
      <c r="B12" s="53" t="s">
        <v>10</v>
      </c>
      <c r="C12" s="51"/>
      <c r="D12" s="52"/>
      <c r="E12" s="53"/>
      <c r="F12" s="54"/>
      <c r="G12" s="55"/>
      <c r="H12" s="2"/>
      <c r="I12" s="3"/>
    </row>
    <row r="13" spans="1:10" ht="15.75" x14ac:dyDescent="0.25">
      <c r="A13" s="56">
        <v>2</v>
      </c>
      <c r="B13" s="53" t="s">
        <v>11</v>
      </c>
      <c r="C13" s="53"/>
      <c r="D13" s="90"/>
      <c r="E13" s="91"/>
      <c r="F13" s="92"/>
      <c r="G13" s="55"/>
      <c r="H13" s="2"/>
      <c r="I13" s="3"/>
    </row>
    <row r="14" spans="1:10" ht="15.75" x14ac:dyDescent="0.25">
      <c r="A14" s="56">
        <v>3</v>
      </c>
      <c r="B14" s="53"/>
      <c r="C14" s="53"/>
      <c r="D14" s="87" t="str">
        <f t="shared" ref="D14:D39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39" si="2">HOUR(E14)*60+MINUTE(E14)</f>
        <v>0</v>
      </c>
      <c r="G14" s="55"/>
      <c r="H14" s="2"/>
      <c r="I14" s="3"/>
    </row>
    <row r="15" spans="1:10" ht="15.75" x14ac:dyDescent="0.25">
      <c r="A15" s="56">
        <v>4</v>
      </c>
      <c r="B15" s="53"/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  <c r="H15" s="2"/>
      <c r="I15" s="3"/>
    </row>
    <row r="16" spans="1:10" ht="15.75" x14ac:dyDescent="0.25">
      <c r="A16" s="56">
        <v>5</v>
      </c>
      <c r="B16" s="55"/>
      <c r="C16" s="53"/>
      <c r="D16" s="87" t="str">
        <f t="shared" si="3"/>
        <v>0</v>
      </c>
      <c r="E16" s="88">
        <f t="shared" si="4"/>
        <v>0</v>
      </c>
      <c r="F16" s="89">
        <f t="shared" si="5"/>
        <v>0</v>
      </c>
      <c r="G16" s="55"/>
      <c r="H16" s="2"/>
      <c r="I16" s="3"/>
    </row>
    <row r="17" spans="1:9" ht="15.75" x14ac:dyDescent="0.25">
      <c r="A17" s="56">
        <v>6</v>
      </c>
      <c r="B17" s="55"/>
      <c r="C17" s="53"/>
      <c r="D17" s="87" t="str">
        <f t="shared" si="0"/>
        <v>0</v>
      </c>
      <c r="E17" s="88">
        <f t="shared" ref="E17:E21" si="6">C17-B17-D17</f>
        <v>0</v>
      </c>
      <c r="F17" s="89">
        <f t="shared" si="2"/>
        <v>0</v>
      </c>
      <c r="G17" s="55"/>
      <c r="H17" s="2"/>
      <c r="I17" s="3"/>
    </row>
    <row r="18" spans="1:9" ht="15.75" x14ac:dyDescent="0.25">
      <c r="A18" s="56">
        <v>7</v>
      </c>
      <c r="B18" s="53"/>
      <c r="C18" s="53"/>
      <c r="D18" s="87" t="str">
        <f t="shared" si="0"/>
        <v>0</v>
      </c>
      <c r="E18" s="88">
        <f t="shared" si="6"/>
        <v>0</v>
      </c>
      <c r="F18" s="89">
        <f t="shared" si="2"/>
        <v>0</v>
      </c>
      <c r="G18" s="55"/>
      <c r="H18" s="2"/>
      <c r="I18" s="3"/>
    </row>
    <row r="19" spans="1:9" ht="15.75" x14ac:dyDescent="0.25">
      <c r="A19" s="56">
        <v>8</v>
      </c>
      <c r="B19" s="53" t="s">
        <v>10</v>
      </c>
      <c r="C19" s="55"/>
      <c r="D19" s="90"/>
      <c r="E19" s="91"/>
      <c r="F19" s="92"/>
      <c r="G19" s="55"/>
      <c r="H19" s="2"/>
      <c r="I19" s="3"/>
    </row>
    <row r="20" spans="1:9" ht="15.75" x14ac:dyDescent="0.25">
      <c r="A20" s="56">
        <v>9</v>
      </c>
      <c r="B20" s="53" t="s">
        <v>11</v>
      </c>
      <c r="C20" s="55"/>
      <c r="D20" s="90"/>
      <c r="E20" s="91"/>
      <c r="F20" s="92"/>
      <c r="G20" s="55"/>
      <c r="H20" s="2"/>
      <c r="I20" s="3"/>
    </row>
    <row r="21" spans="1:9" ht="15.75" x14ac:dyDescent="0.25">
      <c r="A21" s="56">
        <v>10</v>
      </c>
      <c r="B21" s="55"/>
      <c r="C21" s="55"/>
      <c r="D21" s="87" t="str">
        <f t="shared" si="0"/>
        <v>0</v>
      </c>
      <c r="E21" s="88">
        <f t="shared" si="6"/>
        <v>0</v>
      </c>
      <c r="F21" s="89">
        <f t="shared" si="2"/>
        <v>0</v>
      </c>
      <c r="G21" s="55"/>
      <c r="H21" s="2"/>
      <c r="I21" s="3"/>
    </row>
    <row r="22" spans="1:9" ht="15.75" x14ac:dyDescent="0.25">
      <c r="A22" s="56">
        <v>11</v>
      </c>
      <c r="B22" s="55"/>
      <c r="C22" s="55"/>
      <c r="D22" s="87" t="str">
        <f t="shared" ref="D22:D23" si="7">IF(C22-B22&gt;TIMEVALUE("9:00"),TIMEVALUE("0:45"),IF(C22-B22&gt;TIMEVALUE("6:00"),TIMEVALUE("0:30"),"0"))</f>
        <v>0</v>
      </c>
      <c r="E22" s="88">
        <f t="shared" ref="E22:E23" si="8">C22-B22-D22</f>
        <v>0</v>
      </c>
      <c r="F22" s="89">
        <f t="shared" ref="F22:F23" si="9">HOUR(E22)*60+MINUTE(E22)</f>
        <v>0</v>
      </c>
      <c r="G22" s="55"/>
      <c r="H22" s="2"/>
      <c r="I22" s="3"/>
    </row>
    <row r="23" spans="1:9" ht="15.75" x14ac:dyDescent="0.25">
      <c r="A23" s="56">
        <v>12</v>
      </c>
      <c r="B23" s="55"/>
      <c r="C23" s="55"/>
      <c r="D23" s="87" t="str">
        <f t="shared" si="7"/>
        <v>0</v>
      </c>
      <c r="E23" s="88">
        <f t="shared" si="8"/>
        <v>0</v>
      </c>
      <c r="F23" s="89">
        <f t="shared" si="9"/>
        <v>0</v>
      </c>
      <c r="G23" s="55"/>
      <c r="H23" s="2"/>
      <c r="I23" s="3"/>
    </row>
    <row r="24" spans="1:9" ht="15.75" x14ac:dyDescent="0.25">
      <c r="A24" s="56">
        <v>13</v>
      </c>
      <c r="B24" s="55"/>
      <c r="C24" s="55"/>
      <c r="D24" s="87" t="str">
        <f t="shared" si="0"/>
        <v>0</v>
      </c>
      <c r="E24" s="88">
        <f t="shared" ref="E24:E28" si="10">C24-B24-D24</f>
        <v>0</v>
      </c>
      <c r="F24" s="89">
        <f t="shared" si="2"/>
        <v>0</v>
      </c>
      <c r="G24" s="55"/>
      <c r="H24" s="2"/>
      <c r="I24" s="3"/>
    </row>
    <row r="25" spans="1:9" ht="15.75" x14ac:dyDescent="0.25">
      <c r="A25" s="56">
        <v>14</v>
      </c>
      <c r="B25" s="55"/>
      <c r="C25" s="55"/>
      <c r="D25" s="87" t="str">
        <f t="shared" si="0"/>
        <v>0</v>
      </c>
      <c r="E25" s="88">
        <f t="shared" si="10"/>
        <v>0</v>
      </c>
      <c r="F25" s="89">
        <f t="shared" si="2"/>
        <v>0</v>
      </c>
      <c r="G25" s="59"/>
      <c r="H25" s="1"/>
    </row>
    <row r="26" spans="1:9" ht="15.75" x14ac:dyDescent="0.25">
      <c r="A26" s="56">
        <v>15</v>
      </c>
      <c r="B26" s="53" t="s">
        <v>10</v>
      </c>
      <c r="C26" s="55"/>
      <c r="D26" s="90"/>
      <c r="E26" s="91"/>
      <c r="F26" s="92"/>
      <c r="G26" s="55"/>
      <c r="H26" s="1"/>
    </row>
    <row r="27" spans="1:9" ht="15.75" x14ac:dyDescent="0.25">
      <c r="A27" s="56">
        <v>16</v>
      </c>
      <c r="B27" s="53" t="s">
        <v>11</v>
      </c>
      <c r="C27" s="55"/>
      <c r="D27" s="90"/>
      <c r="E27" s="91"/>
      <c r="F27" s="92"/>
      <c r="G27" s="55"/>
      <c r="H27" s="1"/>
    </row>
    <row r="28" spans="1:9" ht="15.75" x14ac:dyDescent="0.25">
      <c r="A28" s="56">
        <v>17</v>
      </c>
      <c r="B28" s="55"/>
      <c r="C28" s="55"/>
      <c r="D28" s="87" t="str">
        <f t="shared" si="0"/>
        <v>0</v>
      </c>
      <c r="E28" s="88">
        <f t="shared" si="10"/>
        <v>0</v>
      </c>
      <c r="F28" s="89">
        <f t="shared" si="2"/>
        <v>0</v>
      </c>
      <c r="G28" s="55"/>
      <c r="H28" s="1"/>
    </row>
    <row r="29" spans="1:9" x14ac:dyDescent="0.25">
      <c r="A29" s="56">
        <v>18</v>
      </c>
      <c r="B29" s="55"/>
      <c r="C29" s="55"/>
      <c r="D29" s="87" t="str">
        <f t="shared" ref="D29:D30" si="11">IF(C29-B29&gt;TIMEVALUE("9:00"),TIMEVALUE("0:45"),IF(C29-B29&gt;TIMEVALUE("6:00"),TIMEVALUE("0:30"),"0"))</f>
        <v>0</v>
      </c>
      <c r="E29" s="88">
        <f t="shared" ref="E29:E30" si="12">C29-B29-D29</f>
        <v>0</v>
      </c>
      <c r="F29" s="89">
        <f t="shared" ref="F29:F30" si="13">HOUR(E29)*60+MINUTE(E29)</f>
        <v>0</v>
      </c>
      <c r="G29" s="55"/>
    </row>
    <row r="30" spans="1:9" x14ac:dyDescent="0.25">
      <c r="A30" s="56">
        <v>19</v>
      </c>
      <c r="B30" s="55"/>
      <c r="C30" s="55"/>
      <c r="D30" s="87" t="str">
        <f t="shared" si="11"/>
        <v>0</v>
      </c>
      <c r="E30" s="88">
        <f t="shared" si="12"/>
        <v>0</v>
      </c>
      <c r="F30" s="89">
        <f t="shared" si="13"/>
        <v>0</v>
      </c>
      <c r="G30" s="55"/>
    </row>
    <row r="31" spans="1:9" x14ac:dyDescent="0.25">
      <c r="A31" s="56">
        <v>20</v>
      </c>
      <c r="B31" s="55"/>
      <c r="C31" s="55"/>
      <c r="D31" s="87" t="str">
        <f t="shared" si="0"/>
        <v>0</v>
      </c>
      <c r="E31" s="88">
        <f t="shared" ref="E31:E32" si="14">C31-B31-D31</f>
        <v>0</v>
      </c>
      <c r="F31" s="89">
        <f t="shared" si="2"/>
        <v>0</v>
      </c>
      <c r="G31" s="55"/>
    </row>
    <row r="32" spans="1:9" x14ac:dyDescent="0.25">
      <c r="A32" s="56">
        <v>21</v>
      </c>
      <c r="B32" s="55"/>
      <c r="C32" s="55"/>
      <c r="D32" s="87" t="str">
        <f t="shared" si="0"/>
        <v>0</v>
      </c>
      <c r="E32" s="88">
        <f t="shared" si="14"/>
        <v>0</v>
      </c>
      <c r="F32" s="89">
        <f t="shared" si="2"/>
        <v>0</v>
      </c>
      <c r="G32" s="55"/>
    </row>
    <row r="33" spans="1:7" x14ac:dyDescent="0.25">
      <c r="A33" s="56">
        <v>22</v>
      </c>
      <c r="B33" s="55" t="s">
        <v>10</v>
      </c>
      <c r="C33" s="55"/>
      <c r="D33" s="90"/>
      <c r="E33" s="91"/>
      <c r="F33" s="92"/>
      <c r="G33" s="55"/>
    </row>
    <row r="34" spans="1:7" x14ac:dyDescent="0.25">
      <c r="A34" s="56">
        <v>23</v>
      </c>
      <c r="B34" s="55" t="s">
        <v>11</v>
      </c>
      <c r="C34" s="53"/>
      <c r="D34" s="90"/>
      <c r="E34" s="91"/>
      <c r="F34" s="92"/>
      <c r="G34" s="55"/>
    </row>
    <row r="35" spans="1:7" x14ac:dyDescent="0.25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25">
      <c r="A36" s="56">
        <v>25</v>
      </c>
      <c r="B36" s="55"/>
      <c r="C36" s="55"/>
      <c r="D36" s="87" t="str">
        <f t="shared" ref="D36:D37" si="15">IF(C36-B36&gt;TIMEVALUE("9:00"),TIMEVALUE("0:45"),IF(C36-B36&gt;TIMEVALUE("6:00"),TIMEVALUE("0:30"),"0"))</f>
        <v>0</v>
      </c>
      <c r="E36" s="88">
        <f t="shared" ref="E36:E37" si="16">C36-B36-D36</f>
        <v>0</v>
      </c>
      <c r="F36" s="89">
        <f t="shared" ref="F36:F37" si="17">HOUR(E36)*60+MINUTE(E36)</f>
        <v>0</v>
      </c>
      <c r="G36" s="55"/>
    </row>
    <row r="37" spans="1:7" x14ac:dyDescent="0.25">
      <c r="A37" s="56">
        <v>26</v>
      </c>
      <c r="B37" s="55"/>
      <c r="C37" s="55"/>
      <c r="D37" s="87" t="str">
        <f t="shared" si="15"/>
        <v>0</v>
      </c>
      <c r="E37" s="88">
        <f t="shared" si="16"/>
        <v>0</v>
      </c>
      <c r="F37" s="89">
        <f t="shared" si="17"/>
        <v>0</v>
      </c>
      <c r="G37" s="55"/>
    </row>
    <row r="38" spans="1:7" x14ac:dyDescent="0.25">
      <c r="A38" s="56">
        <v>27</v>
      </c>
      <c r="B38" s="55"/>
      <c r="C38" s="55"/>
      <c r="D38" s="87" t="str">
        <f t="shared" si="0"/>
        <v>0</v>
      </c>
      <c r="E38" s="88">
        <f t="shared" ref="E38:E39" si="18">C38-B38-D38</f>
        <v>0</v>
      </c>
      <c r="F38" s="89">
        <f t="shared" si="2"/>
        <v>0</v>
      </c>
      <c r="G38" s="55"/>
    </row>
    <row r="39" spans="1:7" x14ac:dyDescent="0.25">
      <c r="A39" s="56">
        <v>28</v>
      </c>
      <c r="B39" s="55"/>
      <c r="C39" s="55"/>
      <c r="D39" s="87" t="str">
        <f t="shared" si="0"/>
        <v>0</v>
      </c>
      <c r="E39" s="88">
        <f t="shared" si="18"/>
        <v>0</v>
      </c>
      <c r="F39" s="89">
        <f t="shared" si="2"/>
        <v>0</v>
      </c>
      <c r="G39" s="55"/>
    </row>
    <row r="40" spans="1:7" ht="15.75" x14ac:dyDescent="0.25">
      <c r="A40" s="5"/>
      <c r="B40" s="6"/>
      <c r="C40" s="6"/>
      <c r="D40" s="90"/>
      <c r="E40" s="91"/>
      <c r="F40" s="92"/>
      <c r="G40" s="6"/>
    </row>
    <row r="41" spans="1:7" ht="15.75" x14ac:dyDescent="0.25">
      <c r="A41" s="5"/>
      <c r="B41" s="6"/>
      <c r="C41" s="6"/>
      <c r="D41" s="90"/>
      <c r="E41" s="91"/>
      <c r="F41" s="92"/>
      <c r="G41" s="6"/>
    </row>
    <row r="42" spans="1:7" ht="15.75" x14ac:dyDescent="0.25">
      <c r="A42" s="5"/>
      <c r="B42" s="6"/>
      <c r="C42" s="6"/>
      <c r="D42" s="90"/>
      <c r="E42" s="91"/>
      <c r="F42" s="92"/>
      <c r="G42" s="6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ht="15.75" x14ac:dyDescent="0.25">
      <c r="C46" s="4" t="s">
        <v>5</v>
      </c>
      <c r="D46" s="2"/>
      <c r="E46" s="4"/>
      <c r="F46" s="4" t="s">
        <v>6</v>
      </c>
    </row>
    <row r="47" spans="1:7" x14ac:dyDescent="0.25">
      <c r="F47" s="10"/>
    </row>
    <row r="48" spans="1:7" ht="15.75" x14ac:dyDescent="0.25">
      <c r="C48" s="15" t="s">
        <v>17</v>
      </c>
      <c r="D48" s="16"/>
    </row>
    <row r="51" spans="7:7" x14ac:dyDescent="0.25">
      <c r="G51" s="96"/>
    </row>
  </sheetData>
  <mergeCells count="3">
    <mergeCell ref="A7:C7"/>
    <mergeCell ref="A8:C8"/>
    <mergeCell ref="A2:E2"/>
  </mergeCells>
  <pageMargins left="0.9055118110236221" right="0.19685039370078741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13"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22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Februar!G44</f>
        <v>-2400</v>
      </c>
      <c r="G11" s="49"/>
    </row>
    <row r="12" spans="1:10" x14ac:dyDescent="0.25">
      <c r="A12" s="50">
        <v>1</v>
      </c>
      <c r="B12" s="53" t="s">
        <v>10</v>
      </c>
      <c r="C12" s="53"/>
      <c r="D12" s="52"/>
      <c r="E12" s="53"/>
      <c r="F12" s="54"/>
      <c r="G12" s="55"/>
    </row>
    <row r="13" spans="1:10" x14ac:dyDescent="0.25">
      <c r="A13" s="56">
        <v>2</v>
      </c>
      <c r="B13" s="53" t="s">
        <v>11</v>
      </c>
      <c r="C13" s="53"/>
      <c r="D13" s="90"/>
      <c r="E13" s="91"/>
      <c r="F13" s="92"/>
      <c r="G13" s="55"/>
    </row>
    <row r="14" spans="1:10" x14ac:dyDescent="0.25">
      <c r="A14" s="56">
        <v>3</v>
      </c>
      <c r="C14" s="53"/>
      <c r="D14" s="87" t="str">
        <f t="shared" ref="D14:D42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2" si="2">HOUR(E14)*60+MINUTE(E14)</f>
        <v>0</v>
      </c>
      <c r="G14" s="55"/>
    </row>
    <row r="15" spans="1:10" x14ac:dyDescent="0.25">
      <c r="A15" s="56">
        <v>4</v>
      </c>
      <c r="B15" s="55"/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</row>
    <row r="16" spans="1:10" x14ac:dyDescent="0.25">
      <c r="A16" s="56">
        <v>5</v>
      </c>
      <c r="B16" s="55"/>
      <c r="C16" s="53"/>
      <c r="D16" s="87" t="str">
        <f t="shared" si="3"/>
        <v>0</v>
      </c>
      <c r="E16" s="88">
        <f t="shared" si="4"/>
        <v>0</v>
      </c>
      <c r="F16" s="89">
        <f t="shared" si="5"/>
        <v>0</v>
      </c>
      <c r="G16" s="55"/>
    </row>
    <row r="17" spans="1:7" x14ac:dyDescent="0.25">
      <c r="A17" s="56">
        <v>6</v>
      </c>
      <c r="B17" s="55"/>
      <c r="C17" s="53"/>
      <c r="D17" s="87" t="str">
        <f t="shared" si="0"/>
        <v>0</v>
      </c>
      <c r="E17" s="88">
        <f t="shared" ref="E17:E23" si="6">C17-B17-D17</f>
        <v>0</v>
      </c>
      <c r="F17" s="89">
        <f t="shared" si="2"/>
        <v>0</v>
      </c>
      <c r="G17" s="55"/>
    </row>
    <row r="18" spans="1:7" x14ac:dyDescent="0.25">
      <c r="A18" s="56">
        <v>7</v>
      </c>
      <c r="B18" s="55"/>
      <c r="C18" s="53"/>
      <c r="D18" s="87" t="str">
        <f t="shared" si="0"/>
        <v>0</v>
      </c>
      <c r="E18" s="88">
        <f t="shared" si="6"/>
        <v>0</v>
      </c>
      <c r="F18" s="89">
        <f t="shared" si="2"/>
        <v>0</v>
      </c>
      <c r="G18" s="55"/>
    </row>
    <row r="19" spans="1:7" x14ac:dyDescent="0.25">
      <c r="A19" s="56">
        <v>8</v>
      </c>
      <c r="B19" s="53" t="s">
        <v>10</v>
      </c>
      <c r="C19" s="55"/>
      <c r="D19" s="90"/>
      <c r="E19" s="91"/>
      <c r="F19" s="92"/>
      <c r="G19" s="55" t="s">
        <v>18</v>
      </c>
    </row>
    <row r="20" spans="1:7" x14ac:dyDescent="0.25">
      <c r="A20" s="56">
        <v>9</v>
      </c>
      <c r="B20" s="53" t="s">
        <v>11</v>
      </c>
      <c r="C20" s="55"/>
      <c r="D20" s="90"/>
      <c r="E20" s="91"/>
      <c r="F20" s="92"/>
      <c r="G20" s="55"/>
    </row>
    <row r="21" spans="1:7" x14ac:dyDescent="0.25">
      <c r="A21" s="56">
        <v>10</v>
      </c>
      <c r="B21" s="55"/>
      <c r="C21" s="55"/>
      <c r="D21" s="87" t="str">
        <f t="shared" si="0"/>
        <v>0</v>
      </c>
      <c r="E21" s="88">
        <f t="shared" si="6"/>
        <v>0</v>
      </c>
      <c r="F21" s="89">
        <f t="shared" si="2"/>
        <v>0</v>
      </c>
      <c r="G21" s="55"/>
    </row>
    <row r="22" spans="1:7" x14ac:dyDescent="0.25">
      <c r="A22" s="56">
        <v>11</v>
      </c>
      <c r="B22" s="55"/>
      <c r="C22" s="55"/>
      <c r="D22" s="87" t="str">
        <f t="shared" ref="D22:D23" si="7">IF(C22-B22&gt;TIMEVALUE("9:00"),TIMEVALUE("0:45"),IF(C22-B22&gt;TIMEVALUE("6:00"),TIMEVALUE("0:30"),"0"))</f>
        <v>0</v>
      </c>
      <c r="E22" s="88">
        <f t="shared" si="6"/>
        <v>0</v>
      </c>
      <c r="F22" s="89">
        <f t="shared" ref="F22:F23" si="8">HOUR(E22)*60+MINUTE(E22)</f>
        <v>0</v>
      </c>
      <c r="G22" s="55"/>
    </row>
    <row r="23" spans="1:7" x14ac:dyDescent="0.25">
      <c r="A23" s="56">
        <v>12</v>
      </c>
      <c r="B23" s="55"/>
      <c r="C23" s="55"/>
      <c r="D23" s="87" t="str">
        <f t="shared" si="7"/>
        <v>0</v>
      </c>
      <c r="E23" s="88">
        <f t="shared" si="6"/>
        <v>0</v>
      </c>
      <c r="F23" s="89">
        <f t="shared" si="8"/>
        <v>0</v>
      </c>
      <c r="G23" s="55"/>
    </row>
    <row r="24" spans="1:7" x14ac:dyDescent="0.25">
      <c r="A24" s="56">
        <v>13</v>
      </c>
      <c r="B24" s="55"/>
      <c r="C24" s="55"/>
      <c r="D24" s="87" t="str">
        <f t="shared" si="0"/>
        <v>0</v>
      </c>
      <c r="E24" s="88">
        <f t="shared" ref="E24:E30" si="9">C24-B24-D24</f>
        <v>0</v>
      </c>
      <c r="F24" s="89">
        <f t="shared" si="2"/>
        <v>0</v>
      </c>
      <c r="G24" s="55"/>
    </row>
    <row r="25" spans="1:7" x14ac:dyDescent="0.25">
      <c r="A25" s="56">
        <v>14</v>
      </c>
      <c r="B25" s="55"/>
      <c r="C25" s="55"/>
      <c r="D25" s="87" t="str">
        <f t="shared" si="0"/>
        <v>0</v>
      </c>
      <c r="E25" s="88">
        <f t="shared" si="9"/>
        <v>0</v>
      </c>
      <c r="F25" s="89">
        <f t="shared" si="2"/>
        <v>0</v>
      </c>
      <c r="G25" s="59"/>
    </row>
    <row r="26" spans="1:7" x14ac:dyDescent="0.25">
      <c r="A26" s="56">
        <v>15</v>
      </c>
      <c r="B26" s="53" t="s">
        <v>10</v>
      </c>
      <c r="C26" s="55"/>
      <c r="D26" s="90"/>
      <c r="E26" s="91"/>
      <c r="F26" s="92"/>
      <c r="G26" s="55"/>
    </row>
    <row r="27" spans="1:7" x14ac:dyDescent="0.25">
      <c r="A27" s="56">
        <v>16</v>
      </c>
      <c r="B27" s="53" t="s">
        <v>11</v>
      </c>
      <c r="C27" s="55"/>
      <c r="D27" s="90"/>
      <c r="E27" s="91"/>
      <c r="F27" s="92"/>
      <c r="G27" s="55"/>
    </row>
    <row r="28" spans="1:7" x14ac:dyDescent="0.25">
      <c r="A28" s="56">
        <v>17</v>
      </c>
      <c r="B28" s="55"/>
      <c r="C28" s="55"/>
      <c r="D28" s="87" t="str">
        <f t="shared" si="0"/>
        <v>0</v>
      </c>
      <c r="E28" s="88">
        <f t="shared" si="9"/>
        <v>0</v>
      </c>
      <c r="F28" s="89">
        <f t="shared" si="2"/>
        <v>0</v>
      </c>
      <c r="G28" s="55"/>
    </row>
    <row r="29" spans="1:7" x14ac:dyDescent="0.25">
      <c r="A29" s="56">
        <v>18</v>
      </c>
      <c r="B29" s="55"/>
      <c r="C29" s="55"/>
      <c r="D29" s="87" t="str">
        <f t="shared" ref="D29:D30" si="10">IF(C29-B29&gt;TIMEVALUE("9:00"),TIMEVALUE("0:45"),IF(C29-B29&gt;TIMEVALUE("6:00"),TIMEVALUE("0:30"),"0"))</f>
        <v>0</v>
      </c>
      <c r="E29" s="88">
        <f t="shared" si="9"/>
        <v>0</v>
      </c>
      <c r="F29" s="89">
        <f t="shared" ref="F29:F30" si="11">HOUR(E29)*60+MINUTE(E29)</f>
        <v>0</v>
      </c>
      <c r="G29" s="55"/>
    </row>
    <row r="30" spans="1:7" x14ac:dyDescent="0.25">
      <c r="A30" s="56">
        <v>19</v>
      </c>
      <c r="B30" s="55"/>
      <c r="C30" s="55"/>
      <c r="D30" s="87" t="str">
        <f t="shared" si="10"/>
        <v>0</v>
      </c>
      <c r="E30" s="88">
        <f t="shared" si="9"/>
        <v>0</v>
      </c>
      <c r="F30" s="89">
        <f t="shared" si="11"/>
        <v>0</v>
      </c>
      <c r="G30" s="55"/>
    </row>
    <row r="31" spans="1:7" x14ac:dyDescent="0.25">
      <c r="A31" s="56">
        <v>20</v>
      </c>
      <c r="B31" s="55"/>
      <c r="C31" s="55"/>
      <c r="D31" s="87" t="str">
        <f t="shared" si="0"/>
        <v>0</v>
      </c>
      <c r="E31" s="88">
        <f t="shared" ref="E31:E32" si="12">C31-B31-D31</f>
        <v>0</v>
      </c>
      <c r="F31" s="89">
        <f t="shared" si="2"/>
        <v>0</v>
      </c>
      <c r="G31" s="55"/>
    </row>
    <row r="32" spans="1:7" x14ac:dyDescent="0.25">
      <c r="A32" s="56">
        <v>21</v>
      </c>
      <c r="B32" s="55"/>
      <c r="C32" s="55"/>
      <c r="D32" s="87" t="str">
        <f t="shared" si="0"/>
        <v>0</v>
      </c>
      <c r="E32" s="88">
        <f t="shared" si="12"/>
        <v>0</v>
      </c>
      <c r="F32" s="89">
        <f t="shared" si="2"/>
        <v>0</v>
      </c>
      <c r="G32" s="55"/>
    </row>
    <row r="33" spans="1:7" x14ac:dyDescent="0.25">
      <c r="A33" s="56">
        <v>22</v>
      </c>
      <c r="B33" s="53" t="s">
        <v>10</v>
      </c>
      <c r="C33" s="55"/>
      <c r="D33" s="90"/>
      <c r="E33" s="91"/>
      <c r="F33" s="92"/>
      <c r="G33" s="55"/>
    </row>
    <row r="34" spans="1:7" x14ac:dyDescent="0.25">
      <c r="A34" s="56">
        <v>23</v>
      </c>
      <c r="B34" s="53" t="s">
        <v>11</v>
      </c>
      <c r="C34" s="55"/>
      <c r="D34" s="90"/>
      <c r="E34" s="91"/>
      <c r="F34" s="92"/>
      <c r="G34" s="55"/>
    </row>
    <row r="35" spans="1:7" x14ac:dyDescent="0.25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25">
      <c r="A36" s="56">
        <v>25</v>
      </c>
      <c r="B36" s="55"/>
      <c r="C36" s="55"/>
      <c r="D36" s="87" t="str">
        <f t="shared" ref="D36:D37" si="13">IF(C36-B36&gt;TIMEVALUE("9:00"),TIMEVALUE("0:45"),IF(C36-B36&gt;TIMEVALUE("6:00"),TIMEVALUE("0:30"),"0"))</f>
        <v>0</v>
      </c>
      <c r="E36" s="88">
        <f t="shared" ref="E36:E37" si="14">C36-B36-D36</f>
        <v>0</v>
      </c>
      <c r="F36" s="89">
        <f t="shared" ref="F36:F37" si="15">HOUR(E36)*60+MINUTE(E36)</f>
        <v>0</v>
      </c>
      <c r="G36" s="55"/>
    </row>
    <row r="37" spans="1:7" x14ac:dyDescent="0.25">
      <c r="A37" s="56">
        <v>26</v>
      </c>
      <c r="B37" s="55"/>
      <c r="C37" s="55"/>
      <c r="D37" s="87" t="str">
        <f t="shared" si="13"/>
        <v>0</v>
      </c>
      <c r="E37" s="88">
        <f t="shared" si="14"/>
        <v>0</v>
      </c>
      <c r="F37" s="89">
        <f t="shared" si="15"/>
        <v>0</v>
      </c>
      <c r="G37" s="55"/>
    </row>
    <row r="38" spans="1:7" x14ac:dyDescent="0.25">
      <c r="A38" s="56">
        <v>27</v>
      </c>
      <c r="B38" s="55"/>
      <c r="C38" s="55"/>
      <c r="D38" s="87" t="str">
        <f t="shared" si="0"/>
        <v>0</v>
      </c>
      <c r="E38" s="88">
        <f t="shared" ref="E38:E42" si="16">C38-B38-D38</f>
        <v>0</v>
      </c>
      <c r="F38" s="89">
        <f t="shared" si="2"/>
        <v>0</v>
      </c>
      <c r="G38" s="55"/>
    </row>
    <row r="39" spans="1:7" x14ac:dyDescent="0.25">
      <c r="A39" s="56">
        <v>28</v>
      </c>
      <c r="B39" s="55"/>
      <c r="C39" s="55"/>
      <c r="D39" s="87" t="str">
        <f t="shared" si="0"/>
        <v>0</v>
      </c>
      <c r="E39" s="88">
        <f t="shared" si="16"/>
        <v>0</v>
      </c>
      <c r="F39" s="89">
        <f t="shared" si="2"/>
        <v>0</v>
      </c>
      <c r="G39" s="55"/>
    </row>
    <row r="40" spans="1:7" x14ac:dyDescent="0.25">
      <c r="A40" s="56">
        <v>29</v>
      </c>
      <c r="B40" s="53" t="s">
        <v>10</v>
      </c>
      <c r="C40" s="51"/>
      <c r="D40" s="90"/>
      <c r="E40" s="91"/>
      <c r="F40" s="92"/>
      <c r="G40" s="55"/>
    </row>
    <row r="41" spans="1:7" x14ac:dyDescent="0.25">
      <c r="A41" s="56">
        <v>30</v>
      </c>
      <c r="B41" s="53" t="s">
        <v>11</v>
      </c>
      <c r="C41" s="51"/>
      <c r="D41" s="90"/>
      <c r="E41" s="91"/>
      <c r="F41" s="92"/>
      <c r="G41" s="55"/>
    </row>
    <row r="42" spans="1:7" x14ac:dyDescent="0.25">
      <c r="A42" s="56">
        <v>31</v>
      </c>
      <c r="B42" s="55"/>
      <c r="C42" s="55"/>
      <c r="D42" s="87" t="str">
        <f t="shared" si="0"/>
        <v>0</v>
      </c>
      <c r="E42" s="88">
        <f t="shared" si="16"/>
        <v>0</v>
      </c>
      <c r="F42" s="89">
        <f t="shared" si="2"/>
        <v>0</v>
      </c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31496062992125984" top="0.78740157480314965" bottom="0.78740157480314965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G14" sqref="G14"/>
    </sheetView>
  </sheetViews>
  <sheetFormatPr baseColWidth="10" defaultColWidth="11.42578125" defaultRowHeight="12.75" x14ac:dyDescent="0.2"/>
  <cols>
    <col min="1" max="1" width="5.85546875" style="41" customWidth="1"/>
    <col min="2" max="3" width="10.140625" style="41" customWidth="1"/>
    <col min="4" max="4" width="9.7109375" style="41" bestFit="1" customWidth="1"/>
    <col min="5" max="5" width="16.5703125" style="41" customWidth="1"/>
    <col min="6" max="6" width="16.7109375" style="41" customWidth="1"/>
    <col min="7" max="7" width="26.42578125" style="41" customWidth="1"/>
    <col min="8" max="16384" width="11.42578125" style="4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B5"/>
      <c r="C5" s="29"/>
      <c r="D5" s="30"/>
      <c r="E5" s="31"/>
      <c r="F5" s="32" t="s">
        <v>7</v>
      </c>
      <c r="G5" s="65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6" t="s">
        <v>23</v>
      </c>
    </row>
    <row r="9" spans="1:10" x14ac:dyDescent="0.2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ht="30" x14ac:dyDescent="0.25">
      <c r="A10" s="68" t="s">
        <v>3</v>
      </c>
      <c r="B10" s="69" t="s">
        <v>16</v>
      </c>
      <c r="C10" s="69" t="s">
        <v>15</v>
      </c>
      <c r="D10" s="43" t="s">
        <v>14</v>
      </c>
      <c r="E10" s="44" t="s">
        <v>13</v>
      </c>
      <c r="F10" s="43" t="s">
        <v>36</v>
      </c>
      <c r="G10" s="70" t="s">
        <v>4</v>
      </c>
    </row>
    <row r="11" spans="1:10" ht="15" x14ac:dyDescent="0.25">
      <c r="A11" s="71"/>
      <c r="B11" s="72"/>
      <c r="C11" s="72"/>
      <c r="D11" s="48" t="s">
        <v>37</v>
      </c>
      <c r="E11"/>
      <c r="F11" s="47">
        <f>März!G44</f>
        <v>-2400</v>
      </c>
      <c r="G11" s="73"/>
    </row>
    <row r="12" spans="1:10" ht="15" x14ac:dyDescent="0.25">
      <c r="A12" s="74">
        <v>1</v>
      </c>
      <c r="B12" s="75"/>
      <c r="C12" s="75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76"/>
    </row>
    <row r="13" spans="1:10" ht="15" x14ac:dyDescent="0.25">
      <c r="A13" s="77">
        <v>2</v>
      </c>
      <c r="B13" s="75"/>
      <c r="C13" s="75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76"/>
    </row>
    <row r="14" spans="1:10" ht="15" x14ac:dyDescent="0.25">
      <c r="A14" s="77">
        <v>3</v>
      </c>
      <c r="B14" s="75"/>
      <c r="C14" s="75"/>
      <c r="D14" s="87" t="str">
        <f t="shared" ref="D14:D42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2" si="2">HOUR(E14)*60+MINUTE(E14)</f>
        <v>0</v>
      </c>
      <c r="G14" s="76"/>
    </row>
    <row r="15" spans="1:10" ht="15" x14ac:dyDescent="0.25">
      <c r="A15" s="77">
        <v>4</v>
      </c>
      <c r="B15" s="75"/>
      <c r="C15" s="75"/>
      <c r="D15" s="87" t="str">
        <f t="shared" ref="D15" si="3">IF(C15-B15&gt;TIMEVALUE("9:00"),TIMEVALUE("0:45"),IF(C15-B15&gt;TIMEVALUE("6:00"),TIMEVALUE("0:30"),"0"))</f>
        <v>0</v>
      </c>
      <c r="E15" s="88">
        <f t="shared" ref="E15" si="4">C15-B15-D15</f>
        <v>0</v>
      </c>
      <c r="F15" s="89">
        <f t="shared" ref="F15" si="5">HOUR(E15)*60+MINUTE(E15)</f>
        <v>0</v>
      </c>
      <c r="G15" s="76"/>
    </row>
    <row r="16" spans="1:10" ht="15" x14ac:dyDescent="0.25">
      <c r="A16" s="77">
        <v>5</v>
      </c>
      <c r="B16" s="75" t="s">
        <v>10</v>
      </c>
      <c r="C16" s="75"/>
      <c r="D16" s="52"/>
      <c r="E16" s="53"/>
      <c r="F16" s="39"/>
      <c r="G16" s="76"/>
    </row>
    <row r="17" spans="1:7" ht="15" x14ac:dyDescent="0.25">
      <c r="A17" s="77">
        <v>6</v>
      </c>
      <c r="B17" s="75" t="s">
        <v>11</v>
      </c>
      <c r="C17" s="75"/>
      <c r="D17" s="90"/>
      <c r="E17" s="91"/>
      <c r="F17" s="92"/>
      <c r="G17" s="76"/>
    </row>
    <row r="18" spans="1:7" ht="15" x14ac:dyDescent="0.25">
      <c r="A18" s="77">
        <v>7</v>
      </c>
      <c r="C18" s="75"/>
      <c r="D18" s="87" t="str">
        <f t="shared" si="0"/>
        <v>0</v>
      </c>
      <c r="E18" s="88">
        <f t="shared" ref="E18:E21" si="6">C18-B18-D18</f>
        <v>0</v>
      </c>
      <c r="F18" s="89">
        <f t="shared" si="2"/>
        <v>0</v>
      </c>
      <c r="G18" s="78"/>
    </row>
    <row r="19" spans="1:7" ht="15" x14ac:dyDescent="0.25">
      <c r="A19" s="77">
        <v>8</v>
      </c>
      <c r="B19" s="76"/>
      <c r="C19" s="76"/>
      <c r="D19" s="87" t="str">
        <f>IF(C19-B19&gt;TIMEVALUE("9:00"),TIMEVALUE("0:45"),IF(C19-B19&gt;TIMEVALUE("6:00"),TIMEVALUE("0:30"),"0"))</f>
        <v>0</v>
      </c>
      <c r="E19" s="88">
        <f t="shared" si="6"/>
        <v>0</v>
      </c>
      <c r="F19" s="89">
        <f t="shared" si="2"/>
        <v>0</v>
      </c>
      <c r="G19" s="76"/>
    </row>
    <row r="20" spans="1:7" ht="15" x14ac:dyDescent="0.25">
      <c r="A20" s="77">
        <v>9</v>
      </c>
      <c r="B20" s="76"/>
      <c r="C20" s="76"/>
      <c r="D20" s="87" t="str">
        <f t="shared" si="0"/>
        <v>0</v>
      </c>
      <c r="E20" s="88">
        <f t="shared" si="6"/>
        <v>0</v>
      </c>
      <c r="F20" s="89">
        <f t="shared" si="2"/>
        <v>0</v>
      </c>
      <c r="G20" s="76"/>
    </row>
    <row r="21" spans="1:7" ht="15" x14ac:dyDescent="0.25">
      <c r="A21" s="77">
        <v>10</v>
      </c>
      <c r="B21" s="76"/>
      <c r="C21" s="76"/>
      <c r="D21" s="87" t="str">
        <f t="shared" si="0"/>
        <v>0</v>
      </c>
      <c r="E21" s="88">
        <f t="shared" si="6"/>
        <v>0</v>
      </c>
      <c r="F21" s="89">
        <f t="shared" si="2"/>
        <v>0</v>
      </c>
      <c r="G21" s="78"/>
    </row>
    <row r="22" spans="1:7" ht="15" x14ac:dyDescent="0.25">
      <c r="A22" s="77">
        <v>11</v>
      </c>
      <c r="B22" s="75"/>
      <c r="C22" s="75"/>
      <c r="D22" s="87" t="str">
        <f>IF(C22-B22&gt;TIMEVALUE("9:00"),TIMEVALUE("0:45"),IF(C22-B22&gt;TIMEVALUE("6:00"),TIMEVALUE("0:30"),"0"))</f>
        <v>0</v>
      </c>
      <c r="E22" s="88">
        <f>C22-B22-D22</f>
        <v>0</v>
      </c>
      <c r="F22" s="89">
        <f>HOUR(E22)*60+MINUTE(E22)</f>
        <v>0</v>
      </c>
      <c r="G22" s="76"/>
    </row>
    <row r="23" spans="1:7" ht="15" x14ac:dyDescent="0.25">
      <c r="A23" s="77">
        <v>12</v>
      </c>
      <c r="B23" s="75" t="s">
        <v>10</v>
      </c>
      <c r="C23" s="75"/>
      <c r="D23" s="52"/>
      <c r="E23" s="53"/>
      <c r="F23" s="39"/>
      <c r="G23" s="76"/>
    </row>
    <row r="24" spans="1:7" ht="15" x14ac:dyDescent="0.25">
      <c r="A24" s="77">
        <v>13</v>
      </c>
      <c r="B24" s="75" t="s">
        <v>11</v>
      </c>
      <c r="C24" s="75"/>
      <c r="D24" s="90"/>
      <c r="E24" s="91"/>
      <c r="F24" s="92"/>
      <c r="G24" s="76"/>
    </row>
    <row r="25" spans="1:7" ht="15" x14ac:dyDescent="0.25">
      <c r="A25" s="77">
        <v>14</v>
      </c>
      <c r="C25" s="75"/>
      <c r="D25" s="87" t="str">
        <f t="shared" si="0"/>
        <v>0</v>
      </c>
      <c r="E25" s="88">
        <f t="shared" ref="E25:E28" si="7">C25-B25-D25</f>
        <v>0</v>
      </c>
      <c r="F25" s="89">
        <f t="shared" si="2"/>
        <v>0</v>
      </c>
      <c r="G25" s="78"/>
    </row>
    <row r="26" spans="1:7" ht="15" x14ac:dyDescent="0.25">
      <c r="A26" s="77">
        <v>15</v>
      </c>
      <c r="B26" s="76"/>
      <c r="C26" s="76"/>
      <c r="D26" s="87" t="str">
        <f t="shared" si="0"/>
        <v>0</v>
      </c>
      <c r="E26" s="88">
        <f t="shared" si="7"/>
        <v>0</v>
      </c>
      <c r="F26" s="89">
        <f t="shared" si="2"/>
        <v>0</v>
      </c>
      <c r="G26" s="76"/>
    </row>
    <row r="27" spans="1:7" ht="15" x14ac:dyDescent="0.25">
      <c r="A27" s="77">
        <v>16</v>
      </c>
      <c r="B27" s="76"/>
      <c r="C27" s="75"/>
      <c r="D27" s="87" t="str">
        <f t="shared" si="0"/>
        <v>0</v>
      </c>
      <c r="E27" s="88">
        <f t="shared" si="7"/>
        <v>0</v>
      </c>
      <c r="F27" s="89">
        <f t="shared" si="2"/>
        <v>0</v>
      </c>
      <c r="G27" s="76"/>
    </row>
    <row r="28" spans="1:7" ht="15" x14ac:dyDescent="0.25">
      <c r="A28" s="77">
        <v>17</v>
      </c>
      <c r="B28" s="75"/>
      <c r="C28" s="75"/>
      <c r="D28" s="87" t="str">
        <f t="shared" si="0"/>
        <v>0</v>
      </c>
      <c r="E28" s="88">
        <f t="shared" si="7"/>
        <v>0</v>
      </c>
      <c r="F28" s="89">
        <f t="shared" si="2"/>
        <v>0</v>
      </c>
      <c r="G28" s="76"/>
    </row>
    <row r="29" spans="1:7" ht="15" x14ac:dyDescent="0.25">
      <c r="A29" s="77">
        <v>18</v>
      </c>
      <c r="B29" s="75"/>
      <c r="C29" s="75"/>
      <c r="D29" s="90"/>
      <c r="E29" s="91"/>
      <c r="F29" s="92"/>
      <c r="G29" s="76" t="s">
        <v>18</v>
      </c>
    </row>
    <row r="30" spans="1:7" ht="15" x14ac:dyDescent="0.25">
      <c r="A30" s="77">
        <v>19</v>
      </c>
      <c r="B30" s="75" t="s">
        <v>10</v>
      </c>
      <c r="C30" s="75"/>
      <c r="D30" s="52"/>
      <c r="E30" s="53"/>
      <c r="F30" s="39"/>
      <c r="G30" s="76"/>
    </row>
    <row r="31" spans="1:7" ht="15" x14ac:dyDescent="0.25">
      <c r="A31" s="77">
        <v>20</v>
      </c>
      <c r="B31" s="75" t="s">
        <v>11</v>
      </c>
      <c r="C31" s="75"/>
      <c r="D31" s="90"/>
      <c r="E31" s="91"/>
      <c r="F31" s="92"/>
      <c r="G31" s="76"/>
    </row>
    <row r="32" spans="1:7" ht="15" x14ac:dyDescent="0.25">
      <c r="A32" s="77">
        <v>21</v>
      </c>
      <c r="C32" s="75"/>
      <c r="D32" s="90"/>
      <c r="E32" s="91"/>
      <c r="F32" s="92"/>
      <c r="G32" s="76" t="s">
        <v>18</v>
      </c>
    </row>
    <row r="33" spans="1:7" ht="15" x14ac:dyDescent="0.25">
      <c r="A33" s="77">
        <v>22</v>
      </c>
      <c r="B33" s="76"/>
      <c r="C33" s="76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76"/>
    </row>
    <row r="34" spans="1:7" ht="15" x14ac:dyDescent="0.25">
      <c r="A34" s="77">
        <v>23</v>
      </c>
      <c r="B34" s="76"/>
      <c r="C34" s="76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76"/>
    </row>
    <row r="35" spans="1:7" ht="15" x14ac:dyDescent="0.25">
      <c r="A35" s="77">
        <v>24</v>
      </c>
      <c r="B35" s="75"/>
      <c r="C35" s="7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76"/>
    </row>
    <row r="36" spans="1:7" ht="15" x14ac:dyDescent="0.25">
      <c r="A36" s="77">
        <v>25</v>
      </c>
      <c r="B36" s="75"/>
      <c r="C36" s="75"/>
      <c r="D36" s="87" t="str">
        <f>IF(C36-B36&gt;TIMEVALUE("9:00"),TIMEVALUE("0:45"),IF(C36-B36&gt;TIMEVALUE("6:00"),TIMEVALUE("0:30"),"0"))</f>
        <v>0</v>
      </c>
      <c r="E36" s="88">
        <f>C36-B36-D36</f>
        <v>0</v>
      </c>
      <c r="F36" s="89">
        <f>HOUR(E36)*60+MINUTE(E36)</f>
        <v>0</v>
      </c>
      <c r="G36" s="76"/>
    </row>
    <row r="37" spans="1:7" ht="15" x14ac:dyDescent="0.25">
      <c r="A37" s="77">
        <v>26</v>
      </c>
      <c r="B37" s="75" t="s">
        <v>10</v>
      </c>
      <c r="C37" s="75"/>
      <c r="D37" s="52"/>
      <c r="E37" s="53"/>
      <c r="F37" s="39"/>
      <c r="G37" s="76"/>
    </row>
    <row r="38" spans="1:7" ht="15" x14ac:dyDescent="0.25">
      <c r="A38" s="77">
        <v>27</v>
      </c>
      <c r="B38" s="75" t="s">
        <v>11</v>
      </c>
      <c r="C38" s="75"/>
      <c r="D38" s="90"/>
      <c r="E38" s="91"/>
      <c r="F38" s="92"/>
      <c r="G38" s="76"/>
    </row>
    <row r="39" spans="1:7" ht="15" x14ac:dyDescent="0.25">
      <c r="A39" s="77">
        <v>28</v>
      </c>
      <c r="C39" s="75"/>
      <c r="D39" s="87" t="str">
        <f t="shared" si="0"/>
        <v>0</v>
      </c>
      <c r="E39" s="88">
        <f t="shared" ref="E39:E42" si="8">C39-B39-D39</f>
        <v>0</v>
      </c>
      <c r="F39" s="89">
        <f t="shared" si="2"/>
        <v>0</v>
      </c>
      <c r="G39" s="76"/>
    </row>
    <row r="40" spans="1:7" ht="15" x14ac:dyDescent="0.25">
      <c r="A40" s="77">
        <v>29</v>
      </c>
      <c r="B40" s="76"/>
      <c r="C40" s="76"/>
      <c r="D40" s="87" t="str">
        <f t="shared" si="0"/>
        <v>0</v>
      </c>
      <c r="E40" s="88">
        <f t="shared" si="8"/>
        <v>0</v>
      </c>
      <c r="F40" s="89">
        <f t="shared" si="2"/>
        <v>0</v>
      </c>
      <c r="G40" s="76"/>
    </row>
    <row r="41" spans="1:7" ht="15" x14ac:dyDescent="0.25">
      <c r="A41" s="77">
        <v>30</v>
      </c>
      <c r="B41" s="76"/>
      <c r="C41" s="76"/>
      <c r="D41" s="87" t="str">
        <f t="shared" si="0"/>
        <v>0</v>
      </c>
      <c r="E41" s="88">
        <f t="shared" si="8"/>
        <v>0</v>
      </c>
      <c r="F41" s="89">
        <f t="shared" si="2"/>
        <v>0</v>
      </c>
      <c r="G41" s="76"/>
    </row>
    <row r="42" spans="1:7" ht="15" x14ac:dyDescent="0.25">
      <c r="A42" s="77"/>
      <c r="B42" s="76"/>
      <c r="C42" s="76"/>
      <c r="D42" s="87" t="str">
        <f t="shared" si="0"/>
        <v>0</v>
      </c>
      <c r="E42" s="88">
        <f t="shared" si="8"/>
        <v>0</v>
      </c>
      <c r="F42" s="89">
        <f t="shared" si="2"/>
        <v>0</v>
      </c>
      <c r="G42" s="76"/>
    </row>
    <row r="43" spans="1:7" ht="15" x14ac:dyDescent="0.25">
      <c r="D43" t="s">
        <v>32</v>
      </c>
      <c r="E43"/>
      <c r="F43" s="94">
        <f>SUM(F12:F42)</f>
        <v>0</v>
      </c>
    </row>
    <row r="44" spans="1:7" ht="15.75" x14ac:dyDescent="0.25">
      <c r="D44" s="60" t="s">
        <v>12</v>
      </c>
      <c r="E44"/>
      <c r="F44"/>
      <c r="G44" s="95">
        <f>F43-D8+F11</f>
        <v>-2400</v>
      </c>
    </row>
    <row r="45" spans="1:7" x14ac:dyDescent="0.2">
      <c r="F45" s="79"/>
    </row>
    <row r="46" spans="1:7" x14ac:dyDescent="0.2">
      <c r="C46" s="64" t="s">
        <v>5</v>
      </c>
      <c r="E46" s="64"/>
      <c r="F46" s="64" t="s">
        <v>6</v>
      </c>
    </row>
    <row r="47" spans="1:7" x14ac:dyDescent="0.2">
      <c r="F47" s="79"/>
    </row>
    <row r="48" spans="1:7" x14ac:dyDescent="0.2">
      <c r="C48" s="80" t="s">
        <v>17</v>
      </c>
      <c r="D48" s="64"/>
    </row>
    <row r="51" spans="7:7" x14ac:dyDescent="0.2">
      <c r="G51" s="97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7" workbookViewId="0">
      <selection activeCell="G21" sqref="G21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24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81"/>
      <c r="C11" s="81"/>
      <c r="D11" s="48" t="s">
        <v>37</v>
      </c>
      <c r="F11" s="47">
        <f>April!G44</f>
        <v>-2400</v>
      </c>
      <c r="G11" s="82"/>
    </row>
    <row r="12" spans="1:10" x14ac:dyDescent="0.25">
      <c r="A12" s="50">
        <v>1</v>
      </c>
      <c r="B12" s="55"/>
      <c r="C12" s="53"/>
      <c r="D12" s="52"/>
      <c r="E12" s="53"/>
      <c r="F12" s="54"/>
      <c r="G12" s="55" t="s">
        <v>18</v>
      </c>
    </row>
    <row r="13" spans="1:10" x14ac:dyDescent="0.25">
      <c r="A13" s="56">
        <v>2</v>
      </c>
      <c r="B13" s="55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25">
      <c r="A14" s="56">
        <v>3</v>
      </c>
      <c r="B14" s="53" t="s">
        <v>10</v>
      </c>
      <c r="C14" s="53"/>
      <c r="D14" s="90"/>
      <c r="E14" s="91"/>
      <c r="F14" s="92"/>
      <c r="G14" s="55"/>
    </row>
    <row r="15" spans="1:10" x14ac:dyDescent="0.25">
      <c r="A15" s="56">
        <v>4</v>
      </c>
      <c r="B15" s="53" t="s">
        <v>11</v>
      </c>
      <c r="C15" s="53"/>
      <c r="D15" s="52"/>
      <c r="E15" s="53"/>
      <c r="F15" s="39"/>
      <c r="G15" s="55"/>
    </row>
    <row r="16" spans="1:10" x14ac:dyDescent="0.25">
      <c r="A16" s="56">
        <v>5</v>
      </c>
      <c r="C16" s="53"/>
      <c r="D16" s="87" t="str">
        <f t="shared" ref="D16" si="0">IF(C16-B16&gt;TIMEVALUE("9:00"),TIMEVALUE("0:45"),IF(C16-B16&gt;TIMEVALUE("6:00"),TIMEVALUE("0:30"),"0"))</f>
        <v>0</v>
      </c>
      <c r="E16" s="88">
        <f t="shared" ref="E16" si="1">C16-B16-D16</f>
        <v>0</v>
      </c>
      <c r="F16" s="89">
        <f t="shared" ref="F16" si="2">HOUR(E16)*60+MINUTE(E16)</f>
        <v>0</v>
      </c>
      <c r="G16" s="55"/>
    </row>
    <row r="17" spans="1:7" x14ac:dyDescent="0.25">
      <c r="A17" s="56">
        <v>6</v>
      </c>
      <c r="B17" s="55"/>
      <c r="C17" s="53"/>
      <c r="D17" s="87" t="str">
        <f t="shared" ref="D17:D41" si="3">IF(C17-B17&gt;TIMEVALUE("9:00"),TIMEVALUE("0:45"),IF(C17-B17&gt;TIMEVALUE("6:00"),TIMEVALUE("0:30"),"0"))</f>
        <v>0</v>
      </c>
      <c r="E17" s="88">
        <f t="shared" ref="E17:E20" si="4">C17-B17-D17</f>
        <v>0</v>
      </c>
      <c r="F17" s="89">
        <f t="shared" ref="F17:F41" si="5">HOUR(E17)*60+MINUTE(E17)</f>
        <v>0</v>
      </c>
      <c r="G17" s="55"/>
    </row>
    <row r="18" spans="1:7" x14ac:dyDescent="0.25">
      <c r="A18" s="56">
        <v>7</v>
      </c>
      <c r="B18" s="55"/>
      <c r="C18" s="53"/>
      <c r="D18" s="87" t="str">
        <f t="shared" si="3"/>
        <v>0</v>
      </c>
      <c r="E18" s="88">
        <f t="shared" si="4"/>
        <v>0</v>
      </c>
      <c r="F18" s="89">
        <f t="shared" si="5"/>
        <v>0</v>
      </c>
      <c r="G18" s="55"/>
    </row>
    <row r="19" spans="1:7" x14ac:dyDescent="0.25">
      <c r="A19" s="56">
        <v>8</v>
      </c>
      <c r="B19" s="55"/>
      <c r="C19" s="55"/>
      <c r="D19" s="90"/>
      <c r="E19" s="91"/>
      <c r="F19" s="92"/>
      <c r="G19" s="55" t="s">
        <v>18</v>
      </c>
    </row>
    <row r="20" spans="1:7" x14ac:dyDescent="0.25">
      <c r="A20" s="56">
        <v>9</v>
      </c>
      <c r="B20" s="55"/>
      <c r="C20" s="55"/>
      <c r="D20" s="87" t="str">
        <f t="shared" si="3"/>
        <v>0</v>
      </c>
      <c r="E20" s="88">
        <f t="shared" si="4"/>
        <v>0</v>
      </c>
      <c r="F20" s="89">
        <f t="shared" si="5"/>
        <v>0</v>
      </c>
      <c r="G20" s="55"/>
    </row>
    <row r="21" spans="1:7" x14ac:dyDescent="0.25">
      <c r="A21" s="56">
        <v>10</v>
      </c>
      <c r="B21" s="53" t="s">
        <v>10</v>
      </c>
      <c r="C21" s="55"/>
      <c r="D21" s="90"/>
      <c r="E21" s="91"/>
      <c r="F21" s="92"/>
      <c r="G21" s="55"/>
    </row>
    <row r="22" spans="1:7" x14ac:dyDescent="0.25">
      <c r="A22" s="56">
        <v>11</v>
      </c>
      <c r="B22" s="53" t="s">
        <v>11</v>
      </c>
      <c r="C22" s="55"/>
      <c r="D22" s="52"/>
      <c r="E22" s="53"/>
      <c r="F22" s="39"/>
      <c r="G22" s="55"/>
    </row>
    <row r="23" spans="1:7" x14ac:dyDescent="0.25">
      <c r="A23" s="56">
        <v>12</v>
      </c>
      <c r="C23" s="55"/>
      <c r="D23" s="87" t="str">
        <f t="shared" ref="D23" si="6">IF(C23-B23&gt;TIMEVALUE("9:00"),TIMEVALUE("0:45"),IF(C23-B23&gt;TIMEVALUE("6:00"),TIMEVALUE("0:30"),"0"))</f>
        <v>0</v>
      </c>
      <c r="E23" s="88">
        <f t="shared" ref="E23" si="7">C23-B23-D23</f>
        <v>0</v>
      </c>
      <c r="F23" s="89">
        <f t="shared" ref="F23" si="8">HOUR(E23)*60+MINUTE(E23)</f>
        <v>0</v>
      </c>
      <c r="G23" s="55"/>
    </row>
    <row r="24" spans="1:7" x14ac:dyDescent="0.25">
      <c r="A24" s="56">
        <v>13</v>
      </c>
      <c r="B24" s="55"/>
      <c r="C24" s="55"/>
      <c r="D24" s="87" t="str">
        <f t="shared" si="3"/>
        <v>0</v>
      </c>
      <c r="E24" s="88">
        <f t="shared" ref="E24:E27" si="9">C24-B24-D24</f>
        <v>0</v>
      </c>
      <c r="F24" s="89">
        <f t="shared" si="5"/>
        <v>0</v>
      </c>
      <c r="G24" s="55"/>
    </row>
    <row r="25" spans="1:7" x14ac:dyDescent="0.25">
      <c r="A25" s="56">
        <v>14</v>
      </c>
      <c r="B25" s="55"/>
      <c r="C25" s="55"/>
      <c r="D25" s="87" t="str">
        <f t="shared" si="3"/>
        <v>0</v>
      </c>
      <c r="E25" s="88">
        <f t="shared" si="9"/>
        <v>0</v>
      </c>
      <c r="F25" s="89">
        <f t="shared" si="5"/>
        <v>0</v>
      </c>
      <c r="G25" s="55"/>
    </row>
    <row r="26" spans="1:7" x14ac:dyDescent="0.25">
      <c r="A26" s="56">
        <v>15</v>
      </c>
      <c r="B26" s="55"/>
      <c r="C26" s="55"/>
      <c r="D26" s="87" t="str">
        <f t="shared" si="3"/>
        <v>0</v>
      </c>
      <c r="E26" s="88">
        <f t="shared" si="9"/>
        <v>0</v>
      </c>
      <c r="F26" s="89">
        <f t="shared" si="5"/>
        <v>0</v>
      </c>
      <c r="G26" s="59"/>
    </row>
    <row r="27" spans="1:7" x14ac:dyDescent="0.25">
      <c r="A27" s="56">
        <v>16</v>
      </c>
      <c r="B27" s="55"/>
      <c r="C27" s="55"/>
      <c r="D27" s="87" t="str">
        <f t="shared" si="3"/>
        <v>0</v>
      </c>
      <c r="E27" s="88">
        <f t="shared" si="9"/>
        <v>0</v>
      </c>
      <c r="F27" s="89">
        <f t="shared" si="5"/>
        <v>0</v>
      </c>
      <c r="G27" s="55"/>
    </row>
    <row r="28" spans="1:7" x14ac:dyDescent="0.25">
      <c r="A28" s="56">
        <v>17</v>
      </c>
      <c r="B28" s="53" t="s">
        <v>10</v>
      </c>
      <c r="C28" s="55"/>
      <c r="D28" s="90"/>
      <c r="E28" s="91"/>
      <c r="F28" s="92"/>
      <c r="G28" s="55"/>
    </row>
    <row r="29" spans="1:7" x14ac:dyDescent="0.25">
      <c r="A29" s="56">
        <v>18</v>
      </c>
      <c r="B29" s="53" t="s">
        <v>11</v>
      </c>
      <c r="C29" s="55"/>
      <c r="D29" s="52"/>
      <c r="E29" s="53"/>
      <c r="F29" s="39"/>
      <c r="G29" s="55"/>
    </row>
    <row r="30" spans="1:7" x14ac:dyDescent="0.25">
      <c r="A30" s="56">
        <v>19</v>
      </c>
      <c r="C30" s="55"/>
      <c r="D30" s="87" t="str">
        <f t="shared" ref="D30" si="10">IF(C30-B30&gt;TIMEVALUE("9:00"),TIMEVALUE("0:45"),IF(C30-B30&gt;TIMEVALUE("6:00"),TIMEVALUE("0:30"),"0"))</f>
        <v>0</v>
      </c>
      <c r="E30" s="88">
        <f t="shared" ref="E30" si="11">C30-B30-D30</f>
        <v>0</v>
      </c>
      <c r="F30" s="89">
        <f t="shared" ref="F30" si="12">HOUR(E30)*60+MINUTE(E30)</f>
        <v>0</v>
      </c>
      <c r="G30" s="55"/>
    </row>
    <row r="31" spans="1:7" x14ac:dyDescent="0.25">
      <c r="A31" s="56">
        <v>20</v>
      </c>
      <c r="B31" s="55"/>
      <c r="C31" s="55"/>
      <c r="D31" s="87" t="str">
        <f t="shared" si="3"/>
        <v>0</v>
      </c>
      <c r="E31" s="88">
        <f t="shared" ref="E31:E32" si="13">C31-B31-D31</f>
        <v>0</v>
      </c>
      <c r="F31" s="89">
        <f t="shared" si="5"/>
        <v>0</v>
      </c>
      <c r="G31" s="55"/>
    </row>
    <row r="32" spans="1:7" x14ac:dyDescent="0.25">
      <c r="A32" s="56">
        <v>21</v>
      </c>
      <c r="B32" s="55"/>
      <c r="C32" s="55"/>
      <c r="D32" s="87" t="str">
        <f t="shared" si="3"/>
        <v>0</v>
      </c>
      <c r="E32" s="88">
        <f t="shared" si="13"/>
        <v>0</v>
      </c>
      <c r="F32" s="89">
        <f t="shared" si="5"/>
        <v>0</v>
      </c>
      <c r="G32" s="55"/>
    </row>
    <row r="33" spans="1:7" x14ac:dyDescent="0.25">
      <c r="A33" s="56">
        <v>22</v>
      </c>
      <c r="B33" s="55"/>
      <c r="C33" s="55"/>
      <c r="D33" s="87" t="str">
        <f t="shared" si="3"/>
        <v>0</v>
      </c>
      <c r="E33" s="88">
        <f>C33-B33-D33</f>
        <v>0</v>
      </c>
      <c r="F33" s="89">
        <f t="shared" si="5"/>
        <v>0</v>
      </c>
      <c r="G33" s="55"/>
    </row>
    <row r="34" spans="1:7" x14ac:dyDescent="0.25">
      <c r="A34" s="56">
        <v>23</v>
      </c>
      <c r="B34" s="55"/>
      <c r="C34" s="55"/>
      <c r="D34" s="87" t="str">
        <f t="shared" si="3"/>
        <v>0</v>
      </c>
      <c r="E34" s="88">
        <f>C34-B34-D34</f>
        <v>0</v>
      </c>
      <c r="F34" s="89">
        <f t="shared" si="5"/>
        <v>0</v>
      </c>
      <c r="G34" s="55"/>
    </row>
    <row r="35" spans="1:7" x14ac:dyDescent="0.25">
      <c r="A35" s="56">
        <v>24</v>
      </c>
      <c r="B35" s="55" t="s">
        <v>10</v>
      </c>
      <c r="C35" s="53"/>
      <c r="D35" s="90"/>
      <c r="E35" s="91"/>
      <c r="F35" s="92"/>
      <c r="G35" s="55"/>
    </row>
    <row r="36" spans="1:7" x14ac:dyDescent="0.25">
      <c r="A36" s="56">
        <v>25</v>
      </c>
      <c r="B36" s="55" t="s">
        <v>11</v>
      </c>
      <c r="C36" s="55"/>
      <c r="D36" s="52"/>
      <c r="E36" s="53"/>
      <c r="F36" s="39"/>
      <c r="G36" s="55"/>
    </row>
    <row r="37" spans="1:7" x14ac:dyDescent="0.25">
      <c r="A37" s="56">
        <v>26</v>
      </c>
      <c r="C37" s="55"/>
      <c r="D37" s="87" t="str">
        <f t="shared" ref="D37" si="14">IF(C37-B37&gt;TIMEVALUE("9:00"),TIMEVALUE("0:45"),IF(C37-B37&gt;TIMEVALUE("6:00"),TIMEVALUE("0:30"),"0"))</f>
        <v>0</v>
      </c>
      <c r="E37" s="88">
        <f t="shared" ref="E37" si="15">C37-B37-D37</f>
        <v>0</v>
      </c>
      <c r="F37" s="89">
        <f t="shared" ref="F37" si="16">HOUR(E37)*60+MINUTE(E37)</f>
        <v>0</v>
      </c>
      <c r="G37" s="55"/>
    </row>
    <row r="38" spans="1:7" x14ac:dyDescent="0.25">
      <c r="A38" s="56">
        <v>27</v>
      </c>
      <c r="B38" s="55"/>
      <c r="C38" s="55"/>
      <c r="D38" s="87" t="str">
        <f t="shared" si="3"/>
        <v>0</v>
      </c>
      <c r="E38" s="88">
        <f t="shared" ref="E38:E41" si="17">C38-B38-D38</f>
        <v>0</v>
      </c>
      <c r="F38" s="89">
        <f t="shared" si="5"/>
        <v>0</v>
      </c>
      <c r="G38" s="55"/>
    </row>
    <row r="39" spans="1:7" x14ac:dyDescent="0.25">
      <c r="A39" s="56">
        <v>28</v>
      </c>
      <c r="B39" s="55"/>
      <c r="C39" s="55"/>
      <c r="D39" s="87" t="str">
        <f t="shared" si="3"/>
        <v>0</v>
      </c>
      <c r="E39" s="88">
        <f t="shared" si="17"/>
        <v>0</v>
      </c>
      <c r="F39" s="89">
        <f t="shared" si="5"/>
        <v>0</v>
      </c>
      <c r="G39" s="55"/>
    </row>
    <row r="40" spans="1:7" x14ac:dyDescent="0.25">
      <c r="A40" s="56">
        <v>29</v>
      </c>
      <c r="B40" s="55"/>
      <c r="C40" s="55"/>
      <c r="D40" s="90"/>
      <c r="E40" s="91"/>
      <c r="F40" s="92"/>
      <c r="G40" s="55" t="s">
        <v>18</v>
      </c>
    </row>
    <row r="41" spans="1:7" x14ac:dyDescent="0.25">
      <c r="A41" s="56">
        <v>30</v>
      </c>
      <c r="C41" s="55"/>
      <c r="D41" s="87" t="str">
        <f t="shared" si="3"/>
        <v>0</v>
      </c>
      <c r="E41" s="88">
        <f t="shared" si="17"/>
        <v>0</v>
      </c>
      <c r="F41" s="89">
        <f t="shared" si="5"/>
        <v>0</v>
      </c>
      <c r="G41" s="55"/>
    </row>
    <row r="42" spans="1:7" x14ac:dyDescent="0.25">
      <c r="A42" s="56">
        <v>31</v>
      </c>
      <c r="B42" s="55" t="s">
        <v>10</v>
      </c>
      <c r="C42" s="55"/>
      <c r="D42" s="90"/>
      <c r="E42" s="91"/>
      <c r="F42" s="92"/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7"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25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4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83"/>
      <c r="C11" s="47"/>
      <c r="D11" s="48" t="s">
        <v>37</v>
      </c>
      <c r="F11" s="47">
        <f>Mai!G44</f>
        <v>-2400</v>
      </c>
      <c r="G11" s="49"/>
    </row>
    <row r="12" spans="1:10" x14ac:dyDescent="0.25">
      <c r="A12" s="84">
        <v>1</v>
      </c>
      <c r="B12" s="53" t="s">
        <v>11</v>
      </c>
      <c r="C12" s="85"/>
      <c r="D12" s="52"/>
      <c r="E12" s="53"/>
      <c r="F12" s="54"/>
      <c r="G12" s="55"/>
    </row>
    <row r="13" spans="1:10" x14ac:dyDescent="0.25">
      <c r="A13" s="56">
        <v>2</v>
      </c>
      <c r="B13" s="55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25">
      <c r="A14" s="86">
        <v>3</v>
      </c>
      <c r="B14" s="55"/>
      <c r="C14" s="85"/>
      <c r="D14" s="87" t="str">
        <f t="shared" ref="D14:D41" si="0">IF(C14-B14&gt;TIMEVALUE("9:00"),TIMEVALUE("0:45"),IF(C14-B14&gt;TIMEVALUE("6:00"),TIMEVALUE("0:30"),"0"))</f>
        <v>0</v>
      </c>
      <c r="E14" s="88">
        <f t="shared" ref="E14:E16" si="1">C14-B14-D14</f>
        <v>0</v>
      </c>
      <c r="F14" s="89">
        <f t="shared" ref="F14:F41" si="2">HOUR(E14)*60+MINUTE(E14)</f>
        <v>0</v>
      </c>
      <c r="G14" s="55"/>
    </row>
    <row r="15" spans="1:10" x14ac:dyDescent="0.25">
      <c r="A15" s="86">
        <v>4</v>
      </c>
      <c r="B15" s="55"/>
      <c r="C15" s="85"/>
      <c r="D15" s="87" t="str">
        <f t="shared" si="0"/>
        <v>0</v>
      </c>
      <c r="E15" s="88">
        <f t="shared" si="1"/>
        <v>0</v>
      </c>
      <c r="F15" s="89">
        <f t="shared" si="2"/>
        <v>0</v>
      </c>
      <c r="G15" s="55"/>
    </row>
    <row r="16" spans="1:10" x14ac:dyDescent="0.25">
      <c r="A16" s="86">
        <v>5</v>
      </c>
      <c r="B16" s="55"/>
      <c r="C16" s="85"/>
      <c r="D16" s="87" t="str">
        <f t="shared" si="0"/>
        <v>0</v>
      </c>
      <c r="E16" s="88">
        <f t="shared" si="1"/>
        <v>0</v>
      </c>
      <c r="F16" s="89">
        <f t="shared" si="2"/>
        <v>0</v>
      </c>
      <c r="G16" s="55"/>
    </row>
    <row r="17" spans="1:7" x14ac:dyDescent="0.25">
      <c r="A17" s="86">
        <v>6</v>
      </c>
      <c r="B17" s="55"/>
      <c r="C17" s="85"/>
      <c r="D17" s="87" t="str">
        <f t="shared" si="0"/>
        <v>0</v>
      </c>
      <c r="E17" s="88">
        <f t="shared" ref="E17:E23" si="3">C17-B17-D17</f>
        <v>0</v>
      </c>
      <c r="F17" s="89">
        <f t="shared" si="2"/>
        <v>0</v>
      </c>
      <c r="G17" s="55"/>
    </row>
    <row r="18" spans="1:7" x14ac:dyDescent="0.25">
      <c r="A18" s="86">
        <v>7</v>
      </c>
      <c r="B18" s="53" t="s">
        <v>10</v>
      </c>
      <c r="C18" s="85"/>
      <c r="D18" s="90"/>
      <c r="E18" s="91"/>
      <c r="F18" s="92"/>
      <c r="G18" s="55"/>
    </row>
    <row r="19" spans="1:7" x14ac:dyDescent="0.25">
      <c r="A19" s="56">
        <v>8</v>
      </c>
      <c r="B19" s="53" t="s">
        <v>11</v>
      </c>
      <c r="C19" s="55"/>
      <c r="D19" s="90"/>
      <c r="E19" s="91"/>
      <c r="F19" s="92"/>
      <c r="G19" s="55"/>
    </row>
    <row r="20" spans="1:7" x14ac:dyDescent="0.25">
      <c r="A20" s="56">
        <v>9</v>
      </c>
      <c r="B20" s="55"/>
      <c r="C20" s="55"/>
      <c r="D20" s="90"/>
      <c r="E20" s="91"/>
      <c r="F20" s="92"/>
      <c r="G20" s="55" t="s">
        <v>18</v>
      </c>
    </row>
    <row r="21" spans="1:7" x14ac:dyDescent="0.25">
      <c r="A21" s="56">
        <v>10</v>
      </c>
      <c r="B21" s="55"/>
      <c r="C21" s="55"/>
      <c r="D21" s="87" t="str">
        <f t="shared" si="0"/>
        <v>0</v>
      </c>
      <c r="E21" s="88">
        <f t="shared" si="3"/>
        <v>0</v>
      </c>
      <c r="F21" s="89">
        <f t="shared" si="2"/>
        <v>0</v>
      </c>
      <c r="G21" s="55"/>
    </row>
    <row r="22" spans="1:7" x14ac:dyDescent="0.25">
      <c r="A22" s="56">
        <v>11</v>
      </c>
      <c r="B22" s="55"/>
      <c r="C22" s="55"/>
      <c r="D22" s="87" t="str">
        <f t="shared" si="0"/>
        <v>0</v>
      </c>
      <c r="E22" s="88">
        <f t="shared" si="3"/>
        <v>0</v>
      </c>
      <c r="F22" s="89">
        <f t="shared" si="2"/>
        <v>0</v>
      </c>
      <c r="G22" s="55"/>
    </row>
    <row r="23" spans="1:7" x14ac:dyDescent="0.25">
      <c r="A23" s="56">
        <v>12</v>
      </c>
      <c r="B23" s="55"/>
      <c r="C23" s="55"/>
      <c r="D23" s="87" t="str">
        <f t="shared" si="0"/>
        <v>0</v>
      </c>
      <c r="E23" s="88">
        <f t="shared" si="3"/>
        <v>0</v>
      </c>
      <c r="F23" s="89">
        <f t="shared" si="2"/>
        <v>0</v>
      </c>
      <c r="G23" s="55"/>
    </row>
    <row r="24" spans="1:7" x14ac:dyDescent="0.25">
      <c r="A24" s="56">
        <v>13</v>
      </c>
      <c r="B24" s="55"/>
      <c r="C24" s="55"/>
      <c r="D24" s="87" t="str">
        <f t="shared" si="0"/>
        <v>0</v>
      </c>
      <c r="E24" s="88">
        <f t="shared" ref="E24:E30" si="4">C24-B24-D24</f>
        <v>0</v>
      </c>
      <c r="F24" s="89">
        <f t="shared" si="2"/>
        <v>0</v>
      </c>
      <c r="G24" s="55"/>
    </row>
    <row r="25" spans="1:7" x14ac:dyDescent="0.25">
      <c r="A25" s="56">
        <v>14</v>
      </c>
      <c r="B25" s="53" t="s">
        <v>10</v>
      </c>
      <c r="C25" s="55"/>
      <c r="D25" s="90"/>
      <c r="E25" s="91"/>
      <c r="F25" s="92"/>
      <c r="G25" s="59"/>
    </row>
    <row r="26" spans="1:7" x14ac:dyDescent="0.25">
      <c r="A26" s="56">
        <v>15</v>
      </c>
      <c r="B26" s="53" t="s">
        <v>11</v>
      </c>
      <c r="C26" s="55"/>
      <c r="D26" s="90"/>
      <c r="E26" s="91"/>
      <c r="F26" s="92"/>
      <c r="G26" s="55"/>
    </row>
    <row r="27" spans="1:7" x14ac:dyDescent="0.25">
      <c r="A27" s="56">
        <v>16</v>
      </c>
      <c r="B27" s="55"/>
      <c r="C27" s="55"/>
      <c r="D27" s="87" t="str">
        <f t="shared" si="0"/>
        <v>0</v>
      </c>
      <c r="E27" s="88">
        <f t="shared" si="4"/>
        <v>0</v>
      </c>
      <c r="F27" s="89">
        <f t="shared" si="2"/>
        <v>0</v>
      </c>
      <c r="G27" s="55"/>
    </row>
    <row r="28" spans="1:7" x14ac:dyDescent="0.25">
      <c r="A28" s="56">
        <v>17</v>
      </c>
      <c r="B28" s="55"/>
      <c r="C28" s="55"/>
      <c r="D28" s="87" t="str">
        <f t="shared" si="0"/>
        <v>0</v>
      </c>
      <c r="E28" s="88">
        <f t="shared" si="4"/>
        <v>0</v>
      </c>
      <c r="F28" s="89">
        <f t="shared" si="2"/>
        <v>0</v>
      </c>
      <c r="G28" s="55"/>
    </row>
    <row r="29" spans="1:7" x14ac:dyDescent="0.25">
      <c r="A29" s="56">
        <v>18</v>
      </c>
      <c r="B29" s="55"/>
      <c r="C29" s="55"/>
      <c r="D29" s="87" t="str">
        <f t="shared" si="0"/>
        <v>0</v>
      </c>
      <c r="E29" s="88">
        <f t="shared" si="4"/>
        <v>0</v>
      </c>
      <c r="F29" s="89">
        <f t="shared" si="2"/>
        <v>0</v>
      </c>
      <c r="G29" s="55"/>
    </row>
    <row r="30" spans="1:7" x14ac:dyDescent="0.25">
      <c r="A30" s="56">
        <v>19</v>
      </c>
      <c r="B30" s="55"/>
      <c r="C30" s="55"/>
      <c r="D30" s="87" t="str">
        <f t="shared" si="0"/>
        <v>0</v>
      </c>
      <c r="E30" s="88">
        <f t="shared" si="4"/>
        <v>0</v>
      </c>
      <c r="F30" s="89">
        <f t="shared" si="2"/>
        <v>0</v>
      </c>
      <c r="G30" s="55"/>
    </row>
    <row r="31" spans="1:7" x14ac:dyDescent="0.25">
      <c r="A31" s="56">
        <v>20</v>
      </c>
      <c r="B31" s="55"/>
      <c r="C31" s="55"/>
      <c r="D31" s="87" t="str">
        <f t="shared" si="0"/>
        <v>0</v>
      </c>
      <c r="E31" s="88">
        <f t="shared" ref="E31" si="5">C31-B31-D31</f>
        <v>0</v>
      </c>
      <c r="F31" s="89">
        <f t="shared" si="2"/>
        <v>0</v>
      </c>
      <c r="G31" s="55"/>
    </row>
    <row r="32" spans="1:7" x14ac:dyDescent="0.25">
      <c r="A32" s="56">
        <v>21</v>
      </c>
      <c r="B32" s="53" t="s">
        <v>10</v>
      </c>
      <c r="C32" s="55"/>
      <c r="D32" s="90"/>
      <c r="E32" s="91"/>
      <c r="F32" s="92"/>
      <c r="G32" s="55"/>
    </row>
    <row r="33" spans="1:7" x14ac:dyDescent="0.25">
      <c r="A33" s="56">
        <v>22</v>
      </c>
      <c r="B33" s="53" t="s">
        <v>11</v>
      </c>
      <c r="C33" s="55"/>
      <c r="D33" s="90"/>
      <c r="E33" s="91"/>
      <c r="F33" s="92"/>
      <c r="G33" s="55"/>
    </row>
    <row r="34" spans="1:7" x14ac:dyDescent="0.25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25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25">
      <c r="A36" s="56">
        <v>25</v>
      </c>
      <c r="B36" s="55"/>
      <c r="C36" s="55"/>
      <c r="D36" s="87" t="str">
        <f t="shared" si="0"/>
        <v>0</v>
      </c>
      <c r="E36" s="88">
        <f t="shared" ref="E36:E37" si="6">C36-B36-D36</f>
        <v>0</v>
      </c>
      <c r="F36" s="89">
        <f t="shared" si="2"/>
        <v>0</v>
      </c>
      <c r="G36" s="55"/>
    </row>
    <row r="37" spans="1:7" x14ac:dyDescent="0.25">
      <c r="A37" s="56">
        <v>26</v>
      </c>
      <c r="B37" s="55"/>
      <c r="C37" s="55"/>
      <c r="D37" s="87" t="str">
        <f t="shared" si="0"/>
        <v>0</v>
      </c>
      <c r="E37" s="88">
        <f t="shared" si="6"/>
        <v>0</v>
      </c>
      <c r="F37" s="89">
        <f t="shared" si="2"/>
        <v>0</v>
      </c>
      <c r="G37" s="55"/>
    </row>
    <row r="38" spans="1:7" x14ac:dyDescent="0.25">
      <c r="A38" s="56">
        <v>27</v>
      </c>
      <c r="B38" s="55"/>
      <c r="C38" s="55"/>
      <c r="D38" s="87" t="str">
        <f t="shared" si="0"/>
        <v>0</v>
      </c>
      <c r="E38" s="88">
        <f t="shared" ref="E38:E41" si="7">C38-B38-D38</f>
        <v>0</v>
      </c>
      <c r="F38" s="89">
        <f t="shared" si="2"/>
        <v>0</v>
      </c>
      <c r="G38" s="55"/>
    </row>
    <row r="39" spans="1:7" x14ac:dyDescent="0.25">
      <c r="A39" s="56">
        <v>28</v>
      </c>
      <c r="B39" s="53" t="s">
        <v>10</v>
      </c>
      <c r="C39" s="55"/>
      <c r="D39" s="90"/>
      <c r="E39" s="91"/>
      <c r="F39" s="92"/>
      <c r="G39" s="55"/>
    </row>
    <row r="40" spans="1:7" x14ac:dyDescent="0.25">
      <c r="A40" s="56">
        <v>29</v>
      </c>
      <c r="B40" s="53" t="s">
        <v>11</v>
      </c>
      <c r="C40" s="55"/>
      <c r="D40" s="90"/>
      <c r="E40" s="91"/>
      <c r="F40" s="92"/>
      <c r="G40" s="55"/>
    </row>
    <row r="41" spans="1:7" x14ac:dyDescent="0.25">
      <c r="A41" s="56">
        <v>30</v>
      </c>
      <c r="B41" s="55"/>
      <c r="C41" s="55"/>
      <c r="D41" s="87" t="str">
        <f t="shared" si="0"/>
        <v>0</v>
      </c>
      <c r="E41" s="88">
        <f t="shared" si="7"/>
        <v>0</v>
      </c>
      <c r="F41" s="89">
        <f t="shared" si="2"/>
        <v>0</v>
      </c>
      <c r="G41" s="55"/>
    </row>
    <row r="42" spans="1:7" x14ac:dyDescent="0.25">
      <c r="A42" s="56"/>
      <c r="B42" s="55"/>
      <c r="C42" s="55"/>
      <c r="D42" s="90"/>
      <c r="E42" s="91"/>
      <c r="F42" s="92"/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26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Juni!G44</f>
        <v>-2400</v>
      </c>
      <c r="G11" s="49"/>
    </row>
    <row r="12" spans="1:10" x14ac:dyDescent="0.25">
      <c r="A12" s="50">
        <v>1</v>
      </c>
      <c r="B12" s="53"/>
      <c r="C12" s="53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25">
      <c r="A13" s="56">
        <v>2</v>
      </c>
      <c r="B13" s="53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25">
      <c r="A14" s="56">
        <v>3</v>
      </c>
      <c r="B14" s="55"/>
      <c r="C14" s="53"/>
      <c r="D14" s="87" t="str">
        <f t="shared" ref="D14:D42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2" si="2">HOUR(E14)*60+MINUTE(E14)</f>
        <v>0</v>
      </c>
      <c r="G14" s="55"/>
    </row>
    <row r="15" spans="1:10" x14ac:dyDescent="0.25">
      <c r="A15" s="56">
        <v>4</v>
      </c>
      <c r="B15" s="55"/>
      <c r="C15" s="53"/>
      <c r="D15" s="52"/>
      <c r="E15" s="53"/>
      <c r="F15" s="39"/>
      <c r="G15" s="55"/>
    </row>
    <row r="16" spans="1:10" x14ac:dyDescent="0.25">
      <c r="A16" s="56">
        <v>5</v>
      </c>
      <c r="B16" s="53" t="s">
        <v>10</v>
      </c>
      <c r="C16" s="53"/>
      <c r="D16" s="52"/>
      <c r="E16" s="53"/>
      <c r="F16" s="39"/>
      <c r="G16" s="55"/>
    </row>
    <row r="17" spans="1:7" x14ac:dyDescent="0.25">
      <c r="A17" s="56">
        <v>6</v>
      </c>
      <c r="B17" s="53" t="s">
        <v>11</v>
      </c>
      <c r="C17" s="53"/>
      <c r="D17" s="90"/>
      <c r="E17" s="91"/>
      <c r="F17" s="92"/>
      <c r="G17" s="55"/>
    </row>
    <row r="18" spans="1:7" x14ac:dyDescent="0.25">
      <c r="A18" s="56">
        <v>7</v>
      </c>
      <c r="C18" s="53"/>
      <c r="D18" s="87" t="str">
        <f t="shared" si="0"/>
        <v>0</v>
      </c>
      <c r="E18" s="88">
        <f t="shared" ref="E18:E21" si="3">C18-B18-D18</f>
        <v>0</v>
      </c>
      <c r="F18" s="89">
        <f t="shared" si="2"/>
        <v>0</v>
      </c>
      <c r="G18" s="55"/>
    </row>
    <row r="19" spans="1:7" x14ac:dyDescent="0.25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si="3"/>
        <v>0</v>
      </c>
      <c r="F19" s="89">
        <f t="shared" si="2"/>
        <v>0</v>
      </c>
      <c r="G19" s="55"/>
    </row>
    <row r="20" spans="1:7" x14ac:dyDescent="0.25">
      <c r="A20" s="56">
        <v>9</v>
      </c>
      <c r="B20" s="55"/>
      <c r="C20" s="55"/>
      <c r="D20" s="87" t="str">
        <f t="shared" si="0"/>
        <v>0</v>
      </c>
      <c r="E20" s="88">
        <f t="shared" si="3"/>
        <v>0</v>
      </c>
      <c r="F20" s="89">
        <f t="shared" si="2"/>
        <v>0</v>
      </c>
      <c r="G20" s="55"/>
    </row>
    <row r="21" spans="1:7" x14ac:dyDescent="0.25">
      <c r="A21" s="56">
        <v>10</v>
      </c>
      <c r="B21" s="55"/>
      <c r="C21" s="55"/>
      <c r="D21" s="87" t="str">
        <f t="shared" si="0"/>
        <v>0</v>
      </c>
      <c r="E21" s="88">
        <f t="shared" si="3"/>
        <v>0</v>
      </c>
      <c r="F21" s="89">
        <f t="shared" si="2"/>
        <v>0</v>
      </c>
      <c r="G21" s="55"/>
    </row>
    <row r="22" spans="1:7" x14ac:dyDescent="0.25">
      <c r="A22" s="56">
        <v>11</v>
      </c>
      <c r="B22" s="55"/>
      <c r="C22" s="55"/>
      <c r="D22" s="87" t="str">
        <f>IF(C22-B22&gt;TIMEVALUE("9:00"),TIMEVALUE("0:45"),IF(C22-B22&gt;TIMEVALUE("6:00"),TIMEVALUE("0:30"),"0"))</f>
        <v>0</v>
      </c>
      <c r="E22" s="88">
        <f>C22-B22-D22</f>
        <v>0</v>
      </c>
      <c r="F22" s="89">
        <f>HOUR(E22)*60+MINUTE(E22)</f>
        <v>0</v>
      </c>
      <c r="G22" s="55"/>
    </row>
    <row r="23" spans="1:7" x14ac:dyDescent="0.25">
      <c r="A23" s="56">
        <v>12</v>
      </c>
      <c r="B23" s="53" t="s">
        <v>10</v>
      </c>
      <c r="C23" s="53"/>
      <c r="D23" s="52"/>
      <c r="E23" s="53"/>
      <c r="F23" s="39"/>
      <c r="G23" s="55"/>
    </row>
    <row r="24" spans="1:7" x14ac:dyDescent="0.25">
      <c r="A24" s="56">
        <v>13</v>
      </c>
      <c r="B24" s="53" t="s">
        <v>11</v>
      </c>
      <c r="C24" s="55"/>
      <c r="D24" s="90"/>
      <c r="E24" s="91"/>
      <c r="F24" s="92"/>
      <c r="G24" s="55"/>
    </row>
    <row r="25" spans="1:7" x14ac:dyDescent="0.25">
      <c r="A25" s="56">
        <v>14</v>
      </c>
      <c r="C25" s="55"/>
      <c r="D25" s="87" t="str">
        <f t="shared" si="0"/>
        <v>0</v>
      </c>
      <c r="E25" s="88">
        <f t="shared" ref="E25:E28" si="4">C25-B25-D25</f>
        <v>0</v>
      </c>
      <c r="F25" s="89">
        <f t="shared" si="2"/>
        <v>0</v>
      </c>
      <c r="G25" s="59"/>
    </row>
    <row r="26" spans="1:7" x14ac:dyDescent="0.25">
      <c r="A26" s="56">
        <v>15</v>
      </c>
      <c r="B26" s="55"/>
      <c r="C26" s="55"/>
      <c r="D26" s="87" t="str">
        <f t="shared" si="0"/>
        <v>0</v>
      </c>
      <c r="E26" s="88">
        <f t="shared" si="4"/>
        <v>0</v>
      </c>
      <c r="F26" s="89">
        <f t="shared" si="2"/>
        <v>0</v>
      </c>
      <c r="G26" s="55"/>
    </row>
    <row r="27" spans="1:7" x14ac:dyDescent="0.25">
      <c r="A27" s="56">
        <v>16</v>
      </c>
      <c r="B27" s="55"/>
      <c r="C27" s="55"/>
      <c r="D27" s="87" t="str">
        <f t="shared" si="0"/>
        <v>0</v>
      </c>
      <c r="E27" s="88">
        <f t="shared" si="4"/>
        <v>0</v>
      </c>
      <c r="F27" s="89">
        <f t="shared" si="2"/>
        <v>0</v>
      </c>
      <c r="G27" s="55"/>
    </row>
    <row r="28" spans="1:7" x14ac:dyDescent="0.25">
      <c r="A28" s="56">
        <v>17</v>
      </c>
      <c r="B28" s="55"/>
      <c r="C28" s="55"/>
      <c r="D28" s="87" t="str">
        <f t="shared" si="0"/>
        <v>0</v>
      </c>
      <c r="E28" s="88">
        <f t="shared" si="4"/>
        <v>0</v>
      </c>
      <c r="F28" s="89">
        <f t="shared" si="2"/>
        <v>0</v>
      </c>
      <c r="G28" s="55"/>
    </row>
    <row r="29" spans="1:7" x14ac:dyDescent="0.25">
      <c r="A29" s="56">
        <v>18</v>
      </c>
      <c r="B29" s="55"/>
      <c r="C29" s="55"/>
      <c r="D29" s="87" t="str">
        <f>IF(C29-B29&gt;TIMEVALUE("9:00"),TIMEVALUE("0:45"),IF(C29-B29&gt;TIMEVALUE("6:00"),TIMEVALUE("0:30"),"0"))</f>
        <v>0</v>
      </c>
      <c r="E29" s="88">
        <f>C29-B29-D29</f>
        <v>0</v>
      </c>
      <c r="F29" s="89">
        <f>HOUR(E29)*60+MINUTE(E29)</f>
        <v>0</v>
      </c>
      <c r="G29" s="55"/>
    </row>
    <row r="30" spans="1:7" x14ac:dyDescent="0.25">
      <c r="A30" s="56">
        <v>19</v>
      </c>
      <c r="B30" s="53" t="s">
        <v>10</v>
      </c>
      <c r="C30" s="55"/>
      <c r="D30" s="52"/>
      <c r="E30" s="53"/>
      <c r="F30" s="39"/>
      <c r="G30" s="55"/>
    </row>
    <row r="31" spans="1:7" x14ac:dyDescent="0.25">
      <c r="A31" s="56">
        <v>20</v>
      </c>
      <c r="B31" s="53" t="s">
        <v>11</v>
      </c>
      <c r="C31" s="55"/>
      <c r="D31" s="90"/>
      <c r="E31" s="91"/>
      <c r="F31" s="92"/>
      <c r="G31" s="55"/>
    </row>
    <row r="32" spans="1:7" x14ac:dyDescent="0.25">
      <c r="A32" s="56">
        <v>21</v>
      </c>
      <c r="C32" s="55"/>
      <c r="D32" s="87" t="str">
        <f t="shared" si="0"/>
        <v>0</v>
      </c>
      <c r="E32" s="88">
        <f t="shared" ref="E32" si="5">C32-B32-D32</f>
        <v>0</v>
      </c>
      <c r="F32" s="89">
        <f t="shared" si="2"/>
        <v>0</v>
      </c>
      <c r="G32" s="55"/>
    </row>
    <row r="33" spans="1:7" x14ac:dyDescent="0.25">
      <c r="A33" s="56">
        <v>22</v>
      </c>
      <c r="B33" s="55"/>
      <c r="C33" s="55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7" x14ac:dyDescent="0.25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25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25">
      <c r="A36" s="56">
        <v>25</v>
      </c>
      <c r="B36" s="55"/>
      <c r="C36" s="55"/>
      <c r="D36" s="87" t="str">
        <f>IF(C36-B36&gt;TIMEVALUE("9:00"),TIMEVALUE("0:45"),IF(C36-B36&gt;TIMEVALUE("6:00"),TIMEVALUE("0:30"),"0"))</f>
        <v>0</v>
      </c>
      <c r="E36" s="88">
        <f>C36-B36-D36</f>
        <v>0</v>
      </c>
      <c r="F36" s="89">
        <f>HOUR(E36)*60+MINUTE(E36)</f>
        <v>0</v>
      </c>
      <c r="G36" s="55"/>
    </row>
    <row r="37" spans="1:7" x14ac:dyDescent="0.25">
      <c r="A37" s="56">
        <v>26</v>
      </c>
      <c r="B37" s="55" t="s">
        <v>10</v>
      </c>
      <c r="C37" s="55"/>
      <c r="D37" s="52"/>
      <c r="E37" s="53"/>
      <c r="F37" s="39"/>
      <c r="G37" s="55"/>
    </row>
    <row r="38" spans="1:7" x14ac:dyDescent="0.25">
      <c r="A38" s="56">
        <v>27</v>
      </c>
      <c r="B38" s="55" t="s">
        <v>11</v>
      </c>
      <c r="C38" s="55"/>
      <c r="D38" s="90"/>
      <c r="E38" s="91"/>
      <c r="F38" s="92"/>
      <c r="G38" s="55"/>
    </row>
    <row r="39" spans="1:7" x14ac:dyDescent="0.25">
      <c r="A39" s="56">
        <v>28</v>
      </c>
      <c r="C39" s="55"/>
      <c r="D39" s="87" t="str">
        <f t="shared" si="0"/>
        <v>0</v>
      </c>
      <c r="E39" s="88">
        <f t="shared" ref="E39:E42" si="6">C39-B39-D39</f>
        <v>0</v>
      </c>
      <c r="F39" s="89">
        <f t="shared" si="2"/>
        <v>0</v>
      </c>
      <c r="G39" s="55"/>
    </row>
    <row r="40" spans="1:7" x14ac:dyDescent="0.25">
      <c r="A40" s="56">
        <v>29</v>
      </c>
      <c r="B40" s="55"/>
      <c r="C40" s="55"/>
      <c r="D40" s="87" t="str">
        <f t="shared" si="0"/>
        <v>0</v>
      </c>
      <c r="E40" s="88">
        <f t="shared" si="6"/>
        <v>0</v>
      </c>
      <c r="F40" s="89">
        <f t="shared" si="2"/>
        <v>0</v>
      </c>
      <c r="G40" s="55"/>
    </row>
    <row r="41" spans="1:7" x14ac:dyDescent="0.25">
      <c r="A41" s="56">
        <v>30</v>
      </c>
      <c r="B41" s="55"/>
      <c r="C41" s="55"/>
      <c r="D41" s="87" t="str">
        <f t="shared" si="0"/>
        <v>0</v>
      </c>
      <c r="E41" s="88">
        <f t="shared" si="6"/>
        <v>0</v>
      </c>
      <c r="F41" s="89">
        <f t="shared" si="2"/>
        <v>0</v>
      </c>
      <c r="G41" s="55"/>
    </row>
    <row r="42" spans="1:7" x14ac:dyDescent="0.25">
      <c r="A42" s="56">
        <v>31</v>
      </c>
      <c r="B42" s="53"/>
      <c r="C42" s="55"/>
      <c r="D42" s="87" t="str">
        <f t="shared" si="0"/>
        <v>0</v>
      </c>
      <c r="E42" s="88">
        <f t="shared" si="6"/>
        <v>0</v>
      </c>
      <c r="F42" s="89">
        <f t="shared" si="2"/>
        <v>0</v>
      </c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27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Juli!G44</f>
        <v>-2400</v>
      </c>
      <c r="G11" s="49"/>
    </row>
    <row r="12" spans="1:10" x14ac:dyDescent="0.25">
      <c r="A12" s="50">
        <v>1</v>
      </c>
      <c r="B12" s="55"/>
      <c r="C12" s="53"/>
      <c r="D12" s="87" t="str">
        <f t="shared" ref="D12" si="0">IF(C12-B12&gt;TIMEVALUE("9:00"),TIMEVALUE("0:45"),IF(C12-B12&gt;TIMEVALUE("6:00"),TIMEVALUE("0:30"),"0"))</f>
        <v>0</v>
      </c>
      <c r="E12" s="88">
        <f t="shared" ref="E12" si="1">C12-B12-D12</f>
        <v>0</v>
      </c>
      <c r="F12" s="89">
        <f t="shared" ref="F12" si="2">HOUR(E12)*60+MINUTE(E12)</f>
        <v>0</v>
      </c>
      <c r="G12" s="55"/>
    </row>
    <row r="13" spans="1:10" x14ac:dyDescent="0.25">
      <c r="A13" s="56">
        <v>2</v>
      </c>
      <c r="B13" s="53" t="s">
        <v>10</v>
      </c>
      <c r="C13" s="53"/>
      <c r="D13" s="90"/>
      <c r="E13" s="91"/>
      <c r="F13" s="92"/>
      <c r="G13" s="55"/>
    </row>
    <row r="14" spans="1:10" x14ac:dyDescent="0.25">
      <c r="A14" s="56">
        <v>3</v>
      </c>
      <c r="B14" s="53" t="s">
        <v>11</v>
      </c>
      <c r="C14" s="53"/>
      <c r="D14" s="90"/>
      <c r="E14" s="91"/>
      <c r="F14" s="92"/>
      <c r="G14" s="55"/>
    </row>
    <row r="15" spans="1:10" x14ac:dyDescent="0.25">
      <c r="A15" s="56">
        <v>4</v>
      </c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</row>
    <row r="16" spans="1:10" x14ac:dyDescent="0.25">
      <c r="A16" s="56">
        <v>5</v>
      </c>
      <c r="B16" s="55"/>
      <c r="C16" s="53"/>
      <c r="D16" s="87" t="str">
        <f t="shared" si="3"/>
        <v>0</v>
      </c>
      <c r="E16" s="88">
        <f t="shared" si="4"/>
        <v>0</v>
      </c>
      <c r="F16" s="89">
        <f t="shared" si="5"/>
        <v>0</v>
      </c>
      <c r="G16" s="55"/>
    </row>
    <row r="17" spans="1:7" x14ac:dyDescent="0.25">
      <c r="A17" s="56">
        <v>6</v>
      </c>
      <c r="B17" s="55"/>
      <c r="C17" s="53"/>
      <c r="D17" s="87" t="str">
        <f t="shared" ref="D17:D40" si="6">IF(C17-B17&gt;TIMEVALUE("9:00"),TIMEVALUE("0:45"),IF(C17-B17&gt;TIMEVALUE("6:00"),TIMEVALUE("0:30"),"0"))</f>
        <v>0</v>
      </c>
      <c r="E17" s="88">
        <f t="shared" ref="E17:E19" si="7">C17-B17-D17</f>
        <v>0</v>
      </c>
      <c r="F17" s="89">
        <f t="shared" ref="F17:F40" si="8">HOUR(E17)*60+MINUTE(E17)</f>
        <v>0</v>
      </c>
      <c r="G17" s="55"/>
    </row>
    <row r="18" spans="1:7" x14ac:dyDescent="0.25">
      <c r="A18" s="56">
        <v>7</v>
      </c>
      <c r="B18" s="55"/>
      <c r="C18" s="53"/>
      <c r="D18" s="87" t="str">
        <f t="shared" si="6"/>
        <v>0</v>
      </c>
      <c r="E18" s="88">
        <f t="shared" si="7"/>
        <v>0</v>
      </c>
      <c r="F18" s="89">
        <f t="shared" si="8"/>
        <v>0</v>
      </c>
      <c r="G18" s="55"/>
    </row>
    <row r="19" spans="1:7" x14ac:dyDescent="0.25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si="7"/>
        <v>0</v>
      </c>
      <c r="F19" s="89">
        <f t="shared" si="8"/>
        <v>0</v>
      </c>
      <c r="G19" s="55"/>
    </row>
    <row r="20" spans="1:7" x14ac:dyDescent="0.25">
      <c r="A20" s="56">
        <v>9</v>
      </c>
      <c r="B20" s="53" t="s">
        <v>10</v>
      </c>
      <c r="C20" s="55"/>
      <c r="D20" s="90"/>
      <c r="E20" s="91"/>
      <c r="F20" s="92"/>
      <c r="G20" s="55"/>
    </row>
    <row r="21" spans="1:7" x14ac:dyDescent="0.25">
      <c r="A21" s="56">
        <v>10</v>
      </c>
      <c r="B21" s="53" t="s">
        <v>11</v>
      </c>
      <c r="C21" s="55"/>
      <c r="D21" s="90"/>
      <c r="E21" s="91"/>
      <c r="F21" s="92"/>
      <c r="G21" s="55"/>
    </row>
    <row r="22" spans="1:7" x14ac:dyDescent="0.25">
      <c r="A22" s="56">
        <v>11</v>
      </c>
      <c r="C22" s="55"/>
      <c r="D22" s="87" t="str">
        <f t="shared" ref="D22:D23" si="9">IF(C22-B22&gt;TIMEVALUE("9:00"),TIMEVALUE("0:45"),IF(C22-B22&gt;TIMEVALUE("6:00"),TIMEVALUE("0:30"),"0"))</f>
        <v>0</v>
      </c>
      <c r="E22" s="88">
        <f t="shared" ref="E22:E23" si="10">C22-B22-D22</f>
        <v>0</v>
      </c>
      <c r="F22" s="89">
        <f t="shared" ref="F22:F23" si="11">HOUR(E22)*60+MINUTE(E22)</f>
        <v>0</v>
      </c>
      <c r="G22" s="55"/>
    </row>
    <row r="23" spans="1:7" x14ac:dyDescent="0.25">
      <c r="A23" s="56">
        <v>12</v>
      </c>
      <c r="B23" s="55"/>
      <c r="C23" s="55"/>
      <c r="D23" s="87" t="str">
        <f t="shared" si="9"/>
        <v>0</v>
      </c>
      <c r="E23" s="88">
        <f t="shared" si="10"/>
        <v>0</v>
      </c>
      <c r="F23" s="89">
        <f t="shared" si="11"/>
        <v>0</v>
      </c>
      <c r="G23" s="55"/>
    </row>
    <row r="24" spans="1:7" x14ac:dyDescent="0.25">
      <c r="A24" s="56">
        <v>13</v>
      </c>
      <c r="B24" s="55"/>
      <c r="C24" s="55"/>
      <c r="D24" s="87" t="str">
        <f t="shared" si="6"/>
        <v>0</v>
      </c>
      <c r="E24" s="88">
        <f t="shared" ref="E24:E26" si="12">C24-B24-D24</f>
        <v>0</v>
      </c>
      <c r="F24" s="89">
        <f t="shared" si="8"/>
        <v>0</v>
      </c>
      <c r="G24" s="55"/>
    </row>
    <row r="25" spans="1:7" x14ac:dyDescent="0.25">
      <c r="A25" s="56">
        <v>14</v>
      </c>
      <c r="B25" s="55"/>
      <c r="C25" s="55"/>
      <c r="D25" s="87" t="str">
        <f t="shared" si="6"/>
        <v>0</v>
      </c>
      <c r="E25" s="88">
        <f t="shared" si="12"/>
        <v>0</v>
      </c>
      <c r="F25" s="89">
        <f t="shared" si="8"/>
        <v>0</v>
      </c>
      <c r="G25" s="59"/>
    </row>
    <row r="26" spans="1:7" x14ac:dyDescent="0.25">
      <c r="A26" s="56">
        <v>15</v>
      </c>
      <c r="B26" s="55"/>
      <c r="C26" s="55"/>
      <c r="D26" s="87" t="str">
        <f t="shared" si="6"/>
        <v>0</v>
      </c>
      <c r="E26" s="88">
        <f t="shared" si="12"/>
        <v>0</v>
      </c>
      <c r="F26" s="89">
        <f t="shared" si="8"/>
        <v>0</v>
      </c>
      <c r="G26" s="55"/>
    </row>
    <row r="27" spans="1:7" x14ac:dyDescent="0.25">
      <c r="A27" s="56">
        <v>16</v>
      </c>
      <c r="B27" s="53" t="s">
        <v>10</v>
      </c>
      <c r="C27" s="55"/>
      <c r="D27" s="90"/>
      <c r="E27" s="91"/>
      <c r="F27" s="92"/>
      <c r="G27" s="55"/>
    </row>
    <row r="28" spans="1:7" x14ac:dyDescent="0.25">
      <c r="A28" s="56">
        <v>17</v>
      </c>
      <c r="B28" s="53" t="s">
        <v>11</v>
      </c>
      <c r="C28" s="55"/>
      <c r="D28" s="90"/>
      <c r="E28" s="91"/>
      <c r="F28" s="92"/>
      <c r="G28" s="55"/>
    </row>
    <row r="29" spans="1:7" x14ac:dyDescent="0.25">
      <c r="A29" s="56">
        <v>18</v>
      </c>
      <c r="C29" s="55"/>
      <c r="D29" s="87" t="str">
        <f t="shared" ref="D29:D30" si="13">IF(C29-B29&gt;TIMEVALUE("9:00"),TIMEVALUE("0:45"),IF(C29-B29&gt;TIMEVALUE("6:00"),TIMEVALUE("0:30"),"0"))</f>
        <v>0</v>
      </c>
      <c r="E29" s="88">
        <f t="shared" ref="E29:E30" si="14">C29-B29-D29</f>
        <v>0</v>
      </c>
      <c r="F29" s="89">
        <f t="shared" ref="F29:F30" si="15">HOUR(E29)*60+MINUTE(E29)</f>
        <v>0</v>
      </c>
      <c r="G29" s="55"/>
    </row>
    <row r="30" spans="1:7" x14ac:dyDescent="0.25">
      <c r="A30" s="56">
        <v>19</v>
      </c>
      <c r="B30" s="55"/>
      <c r="C30" s="55"/>
      <c r="D30" s="87" t="str">
        <f t="shared" si="13"/>
        <v>0</v>
      </c>
      <c r="E30" s="88">
        <f t="shared" si="14"/>
        <v>0</v>
      </c>
      <c r="F30" s="89">
        <f t="shared" si="15"/>
        <v>0</v>
      </c>
      <c r="G30" s="55"/>
    </row>
    <row r="31" spans="1:7" x14ac:dyDescent="0.25">
      <c r="A31" s="56">
        <v>20</v>
      </c>
      <c r="B31" s="55"/>
      <c r="C31" s="55"/>
      <c r="D31" s="87" t="str">
        <f t="shared" si="6"/>
        <v>0</v>
      </c>
      <c r="E31" s="88">
        <f t="shared" ref="E31:E32" si="16">C31-B31-D31</f>
        <v>0</v>
      </c>
      <c r="F31" s="89">
        <f t="shared" si="8"/>
        <v>0</v>
      </c>
      <c r="G31" s="55"/>
    </row>
    <row r="32" spans="1:7" x14ac:dyDescent="0.25">
      <c r="A32" s="56">
        <v>21</v>
      </c>
      <c r="B32" s="55"/>
      <c r="C32" s="55"/>
      <c r="D32" s="87" t="str">
        <f t="shared" si="6"/>
        <v>0</v>
      </c>
      <c r="E32" s="88">
        <f t="shared" si="16"/>
        <v>0</v>
      </c>
      <c r="F32" s="89">
        <f t="shared" si="8"/>
        <v>0</v>
      </c>
      <c r="G32" s="55"/>
    </row>
    <row r="33" spans="1:7" x14ac:dyDescent="0.25">
      <c r="A33" s="56">
        <v>22</v>
      </c>
      <c r="B33" s="55"/>
      <c r="C33" s="55"/>
      <c r="D33" s="87" t="str">
        <f t="shared" si="6"/>
        <v>0</v>
      </c>
      <c r="E33" s="88">
        <f>C33-B33-D33</f>
        <v>0</v>
      </c>
      <c r="F33" s="89">
        <f t="shared" si="8"/>
        <v>0</v>
      </c>
      <c r="G33" s="55"/>
    </row>
    <row r="34" spans="1:7" x14ac:dyDescent="0.25">
      <c r="A34" s="56">
        <v>23</v>
      </c>
      <c r="B34" s="55" t="s">
        <v>10</v>
      </c>
      <c r="C34" s="55"/>
      <c r="D34" s="90"/>
      <c r="E34" s="91"/>
      <c r="F34" s="92"/>
      <c r="G34" s="55"/>
    </row>
    <row r="35" spans="1:7" x14ac:dyDescent="0.25">
      <c r="A35" s="56">
        <v>24</v>
      </c>
      <c r="B35" s="55" t="s">
        <v>11</v>
      </c>
      <c r="C35" s="55"/>
      <c r="D35" s="90"/>
      <c r="E35" s="91"/>
      <c r="F35" s="92"/>
      <c r="G35" s="55"/>
    </row>
    <row r="36" spans="1:7" x14ac:dyDescent="0.25">
      <c r="A36" s="56">
        <v>25</v>
      </c>
      <c r="C36" s="55"/>
      <c r="D36" s="87" t="str">
        <f t="shared" ref="D36:D37" si="17">IF(C36-B36&gt;TIMEVALUE("9:00"),TIMEVALUE("0:45"),IF(C36-B36&gt;TIMEVALUE("6:00"),TIMEVALUE("0:30"),"0"))</f>
        <v>0</v>
      </c>
      <c r="E36" s="88">
        <f t="shared" ref="E36:E37" si="18">C36-B36-D36</f>
        <v>0</v>
      </c>
      <c r="F36" s="89">
        <f t="shared" ref="F36:F37" si="19">HOUR(E36)*60+MINUTE(E36)</f>
        <v>0</v>
      </c>
      <c r="G36" s="55"/>
    </row>
    <row r="37" spans="1:7" x14ac:dyDescent="0.25">
      <c r="A37" s="56">
        <v>26</v>
      </c>
      <c r="B37" s="55"/>
      <c r="C37" s="55"/>
      <c r="D37" s="87" t="str">
        <f t="shared" si="17"/>
        <v>0</v>
      </c>
      <c r="E37" s="88">
        <f t="shared" si="18"/>
        <v>0</v>
      </c>
      <c r="F37" s="89">
        <f t="shared" si="19"/>
        <v>0</v>
      </c>
      <c r="G37" s="55"/>
    </row>
    <row r="38" spans="1:7" x14ac:dyDescent="0.25">
      <c r="A38" s="56">
        <v>27</v>
      </c>
      <c r="B38" s="55"/>
      <c r="C38" s="55"/>
      <c r="D38" s="87" t="str">
        <f t="shared" si="6"/>
        <v>0</v>
      </c>
      <c r="E38" s="88">
        <f t="shared" ref="E38:E40" si="20">C38-B38-D38</f>
        <v>0</v>
      </c>
      <c r="F38" s="89">
        <f t="shared" si="8"/>
        <v>0</v>
      </c>
      <c r="G38" s="55"/>
    </row>
    <row r="39" spans="1:7" x14ac:dyDescent="0.25">
      <c r="A39" s="56">
        <v>28</v>
      </c>
      <c r="B39" s="55"/>
      <c r="C39" s="55"/>
      <c r="D39" s="87" t="str">
        <f t="shared" si="6"/>
        <v>0</v>
      </c>
      <c r="E39" s="88">
        <f t="shared" si="20"/>
        <v>0</v>
      </c>
      <c r="F39" s="89">
        <f t="shared" si="8"/>
        <v>0</v>
      </c>
      <c r="G39" s="55"/>
    </row>
    <row r="40" spans="1:7" x14ac:dyDescent="0.25">
      <c r="A40" s="56">
        <v>29</v>
      </c>
      <c r="B40" s="55"/>
      <c r="C40" s="55"/>
      <c r="D40" s="87" t="str">
        <f t="shared" si="6"/>
        <v>0</v>
      </c>
      <c r="E40" s="88">
        <f t="shared" si="20"/>
        <v>0</v>
      </c>
      <c r="F40" s="89">
        <f t="shared" si="8"/>
        <v>0</v>
      </c>
      <c r="G40" s="55"/>
    </row>
    <row r="41" spans="1:7" x14ac:dyDescent="0.25">
      <c r="A41" s="56">
        <v>30</v>
      </c>
      <c r="B41" s="55" t="s">
        <v>10</v>
      </c>
      <c r="C41" s="55"/>
      <c r="D41" s="90"/>
      <c r="E41" s="91"/>
      <c r="F41" s="92"/>
      <c r="G41" s="55"/>
    </row>
    <row r="42" spans="1:7" x14ac:dyDescent="0.25">
      <c r="A42" s="56">
        <v>31</v>
      </c>
      <c r="B42" s="55" t="s">
        <v>11</v>
      </c>
      <c r="C42" s="55"/>
      <c r="D42" s="90"/>
      <c r="E42" s="91"/>
      <c r="F42" s="92"/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6.5703125" customWidth="1"/>
    <col min="6" max="6" width="16.7109375" customWidth="1"/>
    <col min="7" max="7" width="26.42578125" customWidth="1"/>
  </cols>
  <sheetData>
    <row r="1" spans="1:10" ht="15.75" x14ac:dyDescent="0.25">
      <c r="A1" s="26" t="s">
        <v>0</v>
      </c>
      <c r="B1" s="1"/>
      <c r="C1" s="1"/>
      <c r="D1" s="1"/>
      <c r="E1" s="1"/>
      <c r="F1" s="1"/>
    </row>
    <row r="2" spans="1:10" ht="15.75" x14ac:dyDescent="0.25">
      <c r="A2" s="100" t="s">
        <v>38</v>
      </c>
      <c r="B2" s="100"/>
      <c r="C2" s="100"/>
      <c r="D2" s="100"/>
      <c r="E2" s="100"/>
      <c r="F2" s="1"/>
    </row>
    <row r="3" spans="1:10" ht="18.75" x14ac:dyDescent="0.3">
      <c r="A3" s="1"/>
      <c r="B3" s="1"/>
      <c r="C3" s="1"/>
      <c r="D3" s="1"/>
      <c r="E3" s="28" t="s">
        <v>1</v>
      </c>
      <c r="F3" s="1"/>
    </row>
    <row r="4" spans="1:10" ht="15.75" x14ac:dyDescent="0.25">
      <c r="A4" s="1"/>
      <c r="B4" s="1"/>
      <c r="C4" s="1"/>
      <c r="D4" s="1"/>
      <c r="E4" s="1"/>
      <c r="F4" s="1"/>
    </row>
    <row r="5" spans="1:10" ht="15.75" x14ac:dyDescent="0.25">
      <c r="A5" s="26" t="s">
        <v>2</v>
      </c>
      <c r="C5" s="29"/>
      <c r="D5" s="30"/>
      <c r="E5" s="31"/>
      <c r="F5" s="32" t="s">
        <v>7</v>
      </c>
      <c r="G5" s="61"/>
    </row>
    <row r="6" spans="1:10" ht="15.75" x14ac:dyDescent="0.25">
      <c r="A6" s="26"/>
      <c r="B6" s="1"/>
      <c r="C6" s="1"/>
      <c r="D6" s="1"/>
      <c r="E6" s="1"/>
      <c r="F6" s="1"/>
    </row>
    <row r="7" spans="1:10" ht="15.75" x14ac:dyDescent="0.25">
      <c r="A7" s="98" t="s">
        <v>34</v>
      </c>
      <c r="B7" s="98"/>
      <c r="C7" s="98"/>
      <c r="D7" s="25">
        <v>0</v>
      </c>
      <c r="E7" s="34" t="s">
        <v>39</v>
      </c>
      <c r="F7" s="35"/>
    </row>
    <row r="8" spans="1:10" ht="31.5" customHeight="1" x14ac:dyDescent="0.25">
      <c r="A8" s="99" t="s">
        <v>35</v>
      </c>
      <c r="B8" s="99"/>
      <c r="C8" s="99"/>
      <c r="D8" s="93">
        <f>D7*60</f>
        <v>0</v>
      </c>
      <c r="E8" s="34" t="s">
        <v>33</v>
      </c>
      <c r="F8" s="26" t="s">
        <v>8</v>
      </c>
      <c r="G8" s="62" t="s">
        <v>28</v>
      </c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30" x14ac:dyDescent="0.25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36</v>
      </c>
      <c r="G10" s="45" t="s">
        <v>4</v>
      </c>
    </row>
    <row r="11" spans="1:10" x14ac:dyDescent="0.25">
      <c r="A11" s="46"/>
      <c r="B11" s="47"/>
      <c r="C11" s="47"/>
      <c r="D11" s="48" t="s">
        <v>37</v>
      </c>
      <c r="F11" s="47">
        <f>August!G44</f>
        <v>-2400</v>
      </c>
      <c r="G11" s="49"/>
    </row>
    <row r="12" spans="1:10" x14ac:dyDescent="0.25">
      <c r="A12" s="50">
        <v>1</v>
      </c>
      <c r="B12" s="53"/>
      <c r="C12" s="53"/>
      <c r="D12" s="87" t="str">
        <f t="shared" ref="D12" si="0">IF(C12-B12&gt;TIMEVALUE("9:00"),TIMEVALUE("0:45"),IF(C12-B12&gt;TIMEVALUE("6:00"),TIMEVALUE("0:30"),"0"))</f>
        <v>0</v>
      </c>
      <c r="E12" s="88">
        <f t="shared" ref="E12" si="1">C12-B12-D12</f>
        <v>0</v>
      </c>
      <c r="F12" s="89">
        <f t="shared" ref="F12" si="2">HOUR(E12)*60+MINUTE(E12)</f>
        <v>0</v>
      </c>
      <c r="G12" s="55"/>
    </row>
    <row r="13" spans="1:10" x14ac:dyDescent="0.25">
      <c r="A13" s="56">
        <v>2</v>
      </c>
      <c r="B13" s="53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25">
      <c r="A14" s="56">
        <v>3</v>
      </c>
      <c r="C14" s="53"/>
      <c r="D14" s="87" t="str">
        <f t="shared" ref="D14:D41" si="3">IF(C14-B14&gt;TIMEVALUE("9:00"),TIMEVALUE("0:45"),IF(C14-B14&gt;TIMEVALUE("6:00"),TIMEVALUE("0:30"),"0"))</f>
        <v>0</v>
      </c>
      <c r="E14" s="88">
        <f t="shared" ref="E14" si="4">C14-B14-D14</f>
        <v>0</v>
      </c>
      <c r="F14" s="89">
        <f t="shared" ref="F14:F41" si="5">HOUR(E14)*60+MINUTE(E14)</f>
        <v>0</v>
      </c>
      <c r="G14" s="55"/>
    </row>
    <row r="15" spans="1:10" x14ac:dyDescent="0.25">
      <c r="A15" s="56">
        <v>4</v>
      </c>
      <c r="B15" s="55"/>
      <c r="C15" s="53"/>
      <c r="D15" s="87" t="str">
        <f t="shared" ref="D15:D16" si="6">IF(C15-B15&gt;TIMEVALUE("9:00"),TIMEVALUE("0:45"),IF(C15-B15&gt;TIMEVALUE("6:00"),TIMEVALUE("0:30"),"0"))</f>
        <v>0</v>
      </c>
      <c r="E15" s="88">
        <f t="shared" ref="E15:E16" si="7">C15-B15-D15</f>
        <v>0</v>
      </c>
      <c r="F15" s="89">
        <f t="shared" ref="F15:F16" si="8">HOUR(E15)*60+MINUTE(E15)</f>
        <v>0</v>
      </c>
      <c r="G15" s="55"/>
    </row>
    <row r="16" spans="1:10" x14ac:dyDescent="0.25">
      <c r="A16" s="56">
        <v>5</v>
      </c>
      <c r="B16" s="55"/>
      <c r="C16" s="53"/>
      <c r="D16" s="87" t="str">
        <f t="shared" si="6"/>
        <v>0</v>
      </c>
      <c r="E16" s="88">
        <f t="shared" si="7"/>
        <v>0</v>
      </c>
      <c r="F16" s="89">
        <f t="shared" si="8"/>
        <v>0</v>
      </c>
      <c r="G16" s="55"/>
    </row>
    <row r="17" spans="1:7" x14ac:dyDescent="0.25">
      <c r="A17" s="56">
        <v>6</v>
      </c>
      <c r="B17" s="53" t="s">
        <v>10</v>
      </c>
      <c r="C17" s="53"/>
      <c r="D17" s="90"/>
      <c r="E17" s="91"/>
      <c r="F17" s="92"/>
      <c r="G17" s="55"/>
    </row>
    <row r="18" spans="1:7" x14ac:dyDescent="0.25">
      <c r="A18" s="56">
        <v>7</v>
      </c>
      <c r="B18" s="53" t="s">
        <v>11</v>
      </c>
      <c r="C18" s="53"/>
      <c r="D18" s="90"/>
      <c r="E18" s="91"/>
      <c r="F18" s="92"/>
      <c r="G18" s="55"/>
    </row>
    <row r="19" spans="1:7" x14ac:dyDescent="0.25">
      <c r="A19" s="56">
        <v>8</v>
      </c>
      <c r="C19" s="55"/>
      <c r="D19" s="87" t="str">
        <f>IF(C19-B19&gt;TIMEVALUE("9:00"),TIMEVALUE("0:45"),IF(C19-B19&gt;TIMEVALUE("6:00"),TIMEVALUE("0:30"),"0"))</f>
        <v>0</v>
      </c>
      <c r="E19" s="88">
        <f t="shared" ref="E19:E23" si="9">C19-B19-D19</f>
        <v>0</v>
      </c>
      <c r="F19" s="89">
        <f t="shared" si="5"/>
        <v>0</v>
      </c>
      <c r="G19" s="55"/>
    </row>
    <row r="20" spans="1:7" x14ac:dyDescent="0.25">
      <c r="A20" s="56">
        <v>9</v>
      </c>
      <c r="B20" s="55"/>
      <c r="C20" s="55"/>
      <c r="D20" s="87" t="str">
        <f t="shared" si="3"/>
        <v>0</v>
      </c>
      <c r="E20" s="88">
        <f t="shared" si="9"/>
        <v>0</v>
      </c>
      <c r="F20" s="89">
        <f t="shared" si="5"/>
        <v>0</v>
      </c>
      <c r="G20" s="55"/>
    </row>
    <row r="21" spans="1:7" x14ac:dyDescent="0.25">
      <c r="A21" s="56">
        <v>10</v>
      </c>
      <c r="B21" s="55"/>
      <c r="C21" s="55"/>
      <c r="D21" s="87" t="str">
        <f t="shared" si="3"/>
        <v>0</v>
      </c>
      <c r="E21" s="88">
        <f t="shared" si="9"/>
        <v>0</v>
      </c>
      <c r="F21" s="89">
        <f t="shared" si="5"/>
        <v>0</v>
      </c>
      <c r="G21" s="55"/>
    </row>
    <row r="22" spans="1:7" x14ac:dyDescent="0.25">
      <c r="A22" s="56">
        <v>11</v>
      </c>
      <c r="B22" s="55"/>
      <c r="C22" s="55"/>
      <c r="D22" s="87" t="str">
        <f t="shared" ref="D22:D23" si="10">IF(C22-B22&gt;TIMEVALUE("9:00"),TIMEVALUE("0:45"),IF(C22-B22&gt;TIMEVALUE("6:00"),TIMEVALUE("0:30"),"0"))</f>
        <v>0</v>
      </c>
      <c r="E22" s="88">
        <f t="shared" si="9"/>
        <v>0</v>
      </c>
      <c r="F22" s="89">
        <f t="shared" ref="F22:F23" si="11">HOUR(E22)*60+MINUTE(E22)</f>
        <v>0</v>
      </c>
      <c r="G22" s="55"/>
    </row>
    <row r="23" spans="1:7" x14ac:dyDescent="0.25">
      <c r="A23" s="56">
        <v>12</v>
      </c>
      <c r="B23" s="55"/>
      <c r="C23" s="55"/>
      <c r="D23" s="87" t="str">
        <f t="shared" si="10"/>
        <v>0</v>
      </c>
      <c r="E23" s="88">
        <f t="shared" si="9"/>
        <v>0</v>
      </c>
      <c r="F23" s="89">
        <f t="shared" si="11"/>
        <v>0</v>
      </c>
      <c r="G23" s="55"/>
    </row>
    <row r="24" spans="1:7" x14ac:dyDescent="0.25">
      <c r="A24" s="56">
        <v>13</v>
      </c>
      <c r="B24" s="53" t="s">
        <v>10</v>
      </c>
      <c r="C24" s="55"/>
      <c r="D24" s="90"/>
      <c r="E24" s="91"/>
      <c r="F24" s="92"/>
      <c r="G24" s="55"/>
    </row>
    <row r="25" spans="1:7" x14ac:dyDescent="0.25">
      <c r="A25" s="56">
        <v>14</v>
      </c>
      <c r="B25" s="53" t="s">
        <v>11</v>
      </c>
      <c r="C25" s="55"/>
      <c r="D25" s="90"/>
      <c r="E25" s="91"/>
      <c r="F25" s="92"/>
      <c r="G25" s="59"/>
    </row>
    <row r="26" spans="1:7" x14ac:dyDescent="0.25">
      <c r="A26" s="56">
        <v>15</v>
      </c>
      <c r="C26" s="55"/>
      <c r="D26" s="87" t="str">
        <f t="shared" si="3"/>
        <v>0</v>
      </c>
      <c r="E26" s="88">
        <f t="shared" ref="E26:E30" si="12">C26-B26-D26</f>
        <v>0</v>
      </c>
      <c r="F26" s="89">
        <f t="shared" si="5"/>
        <v>0</v>
      </c>
      <c r="G26" s="55"/>
    </row>
    <row r="27" spans="1:7" x14ac:dyDescent="0.25">
      <c r="A27" s="56">
        <v>16</v>
      </c>
      <c r="B27" s="55"/>
      <c r="C27" s="55"/>
      <c r="D27" s="87" t="str">
        <f t="shared" si="3"/>
        <v>0</v>
      </c>
      <c r="E27" s="88">
        <f t="shared" si="12"/>
        <v>0</v>
      </c>
      <c r="F27" s="89">
        <f t="shared" si="5"/>
        <v>0</v>
      </c>
      <c r="G27" s="55"/>
    </row>
    <row r="28" spans="1:7" x14ac:dyDescent="0.25">
      <c r="A28" s="56">
        <v>17</v>
      </c>
      <c r="B28" s="55"/>
      <c r="C28" s="55"/>
      <c r="D28" s="87" t="str">
        <f t="shared" si="3"/>
        <v>0</v>
      </c>
      <c r="E28" s="88">
        <f t="shared" si="12"/>
        <v>0</v>
      </c>
      <c r="F28" s="89">
        <f t="shared" si="5"/>
        <v>0</v>
      </c>
      <c r="G28" s="55"/>
    </row>
    <row r="29" spans="1:7" x14ac:dyDescent="0.25">
      <c r="A29" s="56">
        <v>18</v>
      </c>
      <c r="B29" s="55"/>
      <c r="C29" s="55"/>
      <c r="D29" s="87" t="str">
        <f t="shared" ref="D29:D30" si="13">IF(C29-B29&gt;TIMEVALUE("9:00"),TIMEVALUE("0:45"),IF(C29-B29&gt;TIMEVALUE("6:00"),TIMEVALUE("0:30"),"0"))</f>
        <v>0</v>
      </c>
      <c r="E29" s="88">
        <f t="shared" si="12"/>
        <v>0</v>
      </c>
      <c r="F29" s="89">
        <f t="shared" ref="F29:F30" si="14">HOUR(E29)*60+MINUTE(E29)</f>
        <v>0</v>
      </c>
      <c r="G29" s="55"/>
    </row>
    <row r="30" spans="1:7" x14ac:dyDescent="0.25">
      <c r="A30" s="56">
        <v>19</v>
      </c>
      <c r="B30" s="55"/>
      <c r="C30" s="55"/>
      <c r="D30" s="87" t="str">
        <f t="shared" si="13"/>
        <v>0</v>
      </c>
      <c r="E30" s="88">
        <f t="shared" si="12"/>
        <v>0</v>
      </c>
      <c r="F30" s="89">
        <f t="shared" si="14"/>
        <v>0</v>
      </c>
      <c r="G30" s="55"/>
    </row>
    <row r="31" spans="1:7" x14ac:dyDescent="0.25">
      <c r="A31" s="56">
        <v>20</v>
      </c>
      <c r="B31" s="53" t="s">
        <v>10</v>
      </c>
      <c r="C31" s="55"/>
      <c r="D31" s="90"/>
      <c r="E31" s="91"/>
      <c r="F31" s="92"/>
      <c r="G31" s="55"/>
    </row>
    <row r="32" spans="1:7" x14ac:dyDescent="0.25">
      <c r="A32" s="56">
        <v>21</v>
      </c>
      <c r="B32" s="53" t="s">
        <v>11</v>
      </c>
      <c r="C32" s="55"/>
      <c r="D32" s="90"/>
      <c r="E32" s="91"/>
      <c r="F32" s="92"/>
      <c r="G32" s="55"/>
    </row>
    <row r="33" spans="1:7" x14ac:dyDescent="0.25">
      <c r="A33" s="56">
        <v>22</v>
      </c>
      <c r="C33" s="55"/>
      <c r="D33" s="87" t="str">
        <f t="shared" si="3"/>
        <v>0</v>
      </c>
      <c r="E33" s="88">
        <f>C33-B33-D33</f>
        <v>0</v>
      </c>
      <c r="F33" s="89">
        <f t="shared" si="5"/>
        <v>0</v>
      </c>
      <c r="G33" s="55"/>
    </row>
    <row r="34" spans="1:7" x14ac:dyDescent="0.25">
      <c r="A34" s="56">
        <v>23</v>
      </c>
      <c r="B34" s="55"/>
      <c r="C34" s="55"/>
      <c r="D34" s="87" t="str">
        <f t="shared" si="3"/>
        <v>0</v>
      </c>
      <c r="E34" s="88">
        <f>C34-B34-D34</f>
        <v>0</v>
      </c>
      <c r="F34" s="89">
        <f t="shared" si="5"/>
        <v>0</v>
      </c>
      <c r="G34" s="55"/>
    </row>
    <row r="35" spans="1:7" x14ac:dyDescent="0.25">
      <c r="A35" s="56">
        <v>24</v>
      </c>
      <c r="B35" s="55"/>
      <c r="C35" s="55"/>
      <c r="D35" s="87" t="str">
        <f t="shared" si="3"/>
        <v>0</v>
      </c>
      <c r="E35" s="88">
        <f>C35-B35-D35</f>
        <v>0</v>
      </c>
      <c r="F35" s="89">
        <f t="shared" si="5"/>
        <v>0</v>
      </c>
      <c r="G35" s="55"/>
    </row>
    <row r="36" spans="1:7" x14ac:dyDescent="0.25">
      <c r="A36" s="56">
        <v>25</v>
      </c>
      <c r="B36" s="55"/>
      <c r="C36" s="55"/>
      <c r="D36" s="87" t="str">
        <f t="shared" ref="D36:D37" si="15">IF(C36-B36&gt;TIMEVALUE("9:00"),TIMEVALUE("0:45"),IF(C36-B36&gt;TIMEVALUE("6:00"),TIMEVALUE("0:30"),"0"))</f>
        <v>0</v>
      </c>
      <c r="E36" s="88">
        <f t="shared" ref="E36:E37" si="16">C36-B36-D36</f>
        <v>0</v>
      </c>
      <c r="F36" s="89">
        <f t="shared" ref="F36:F37" si="17">HOUR(E36)*60+MINUTE(E36)</f>
        <v>0</v>
      </c>
      <c r="G36" s="55"/>
    </row>
    <row r="37" spans="1:7" x14ac:dyDescent="0.25">
      <c r="A37" s="56">
        <v>26</v>
      </c>
      <c r="B37" s="55"/>
      <c r="C37" s="55"/>
      <c r="D37" s="87" t="str">
        <f t="shared" si="15"/>
        <v>0</v>
      </c>
      <c r="E37" s="88">
        <f t="shared" si="16"/>
        <v>0</v>
      </c>
      <c r="F37" s="89">
        <f t="shared" si="17"/>
        <v>0</v>
      </c>
      <c r="G37" s="55"/>
    </row>
    <row r="38" spans="1:7" x14ac:dyDescent="0.25">
      <c r="A38" s="56">
        <v>27</v>
      </c>
      <c r="B38" s="55" t="s">
        <v>10</v>
      </c>
      <c r="C38" s="55"/>
      <c r="D38" s="90"/>
      <c r="E38" s="91"/>
      <c r="F38" s="92"/>
      <c r="G38" s="55"/>
    </row>
    <row r="39" spans="1:7" x14ac:dyDescent="0.25">
      <c r="A39" s="56">
        <v>28</v>
      </c>
      <c r="B39" s="53" t="s">
        <v>11</v>
      </c>
      <c r="C39" s="55"/>
      <c r="D39" s="90"/>
      <c r="E39" s="91"/>
      <c r="F39" s="92"/>
      <c r="G39" s="55"/>
    </row>
    <row r="40" spans="1:7" x14ac:dyDescent="0.25">
      <c r="A40" s="56">
        <v>29</v>
      </c>
      <c r="C40" s="55"/>
      <c r="D40" s="87" t="str">
        <f t="shared" si="3"/>
        <v>0</v>
      </c>
      <c r="E40" s="88">
        <f t="shared" ref="E40:E41" si="18">C40-B40-D40</f>
        <v>0</v>
      </c>
      <c r="F40" s="89">
        <f t="shared" si="5"/>
        <v>0</v>
      </c>
      <c r="G40" s="55"/>
    </row>
    <row r="41" spans="1:7" x14ac:dyDescent="0.25">
      <c r="A41" s="56">
        <v>30</v>
      </c>
      <c r="B41" s="55"/>
      <c r="C41" s="55"/>
      <c r="D41" s="87" t="str">
        <f t="shared" si="3"/>
        <v>0</v>
      </c>
      <c r="E41" s="88">
        <f t="shared" si="18"/>
        <v>0</v>
      </c>
      <c r="F41" s="89">
        <f t="shared" si="5"/>
        <v>0</v>
      </c>
      <c r="G41" s="55"/>
    </row>
    <row r="42" spans="1:7" x14ac:dyDescent="0.25">
      <c r="A42" s="56"/>
      <c r="B42" s="55"/>
      <c r="C42" s="55"/>
      <c r="D42" s="90"/>
      <c r="E42" s="91"/>
      <c r="F42" s="92"/>
      <c r="G42" s="55"/>
    </row>
    <row r="43" spans="1:7" x14ac:dyDescent="0.25">
      <c r="D43" t="s">
        <v>32</v>
      </c>
      <c r="F43" s="94">
        <f>SUM(F12:F42)</f>
        <v>0</v>
      </c>
    </row>
    <row r="44" spans="1:7" ht="15.75" x14ac:dyDescent="0.25">
      <c r="D44" s="60" t="s">
        <v>12</v>
      </c>
      <c r="G44" s="95">
        <f>F43-D8+F11</f>
        <v>-2400</v>
      </c>
    </row>
    <row r="45" spans="1:7" x14ac:dyDescent="0.25">
      <c r="F45" s="10"/>
    </row>
    <row r="46" spans="1:7" x14ac:dyDescent="0.25">
      <c r="C46" s="60" t="s">
        <v>5</v>
      </c>
      <c r="E46" s="60"/>
      <c r="F46" s="60" t="s">
        <v>6</v>
      </c>
    </row>
    <row r="47" spans="1:7" x14ac:dyDescent="0.25">
      <c r="F47" s="10"/>
    </row>
    <row r="48" spans="1:7" x14ac:dyDescent="0.25">
      <c r="C48" s="63" t="s">
        <v>17</v>
      </c>
      <c r="D48" s="60"/>
    </row>
    <row r="51" spans="7:7" x14ac:dyDescent="0.25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BSO999929 xmlns="http://www.datev.de/BSOffice/999929">dc3cbf23-7722-48f9-853c-c7f061797810</BSO999929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612ED-6DA2-4455-8386-4A7B1820D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814C9-429C-43E8-A5AB-BBCA013EFCA2}">
  <ds:schemaRefs>
    <ds:schemaRef ds:uri="http://www.datev.de/BSOffice/999929"/>
  </ds:schemaRefs>
</ds:datastoreItem>
</file>

<file path=customXml/itemProps3.xml><?xml version="1.0" encoding="utf-8"?>
<ds:datastoreItem xmlns:ds="http://schemas.openxmlformats.org/officeDocument/2006/customXml" ds:itemID="{F222F6B3-A80C-4056-A388-AFCE0FB6FC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D531F7D-01A6-4C5A-9A4A-451344FA36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 2025_Studenten+Minijob</dc:title>
  <dc:creator>temp</dc:creator>
  <cp:lastModifiedBy>Schnurre</cp:lastModifiedBy>
  <cp:lastPrinted>2025-01-30T09:44:47Z</cp:lastPrinted>
  <dcterms:created xsi:type="dcterms:W3CDTF">2016-01-06T08:18:32Z</dcterms:created>
  <dcterms:modified xsi:type="dcterms:W3CDTF">2025-01-30T14:24:11Z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