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G_PR/_01_AG_PR_Intern/_25_Intranet/documentcenter/Documents/Personal-HR (Personalstelle)/"/>
    </mc:Choice>
  </mc:AlternateContent>
  <xr:revisionPtr revIDLastSave="0" documentId="13_ncr:1_{7D52937D-9559-2F4C-AAA2-DE29DB76E9A0}" xr6:coauthVersionLast="47" xr6:coauthVersionMax="47" xr10:uidLastSave="{00000000-0000-0000-0000-000000000000}"/>
  <bookViews>
    <workbookView xWindow="27100" yWindow="1680" windowWidth="21260" windowHeight="24840" tabRatio="716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2" l="1"/>
  <c r="E41" i="12" s="1"/>
  <c r="F41" i="12" s="1"/>
  <c r="G41" i="12" s="1"/>
  <c r="D40" i="12"/>
  <c r="E40" i="12" s="1"/>
  <c r="F40" i="12" s="1"/>
  <c r="G40" i="12" s="1"/>
  <c r="D39" i="12"/>
  <c r="E39" i="12" s="1"/>
  <c r="F39" i="12" s="1"/>
  <c r="G39" i="12" s="1"/>
  <c r="D34" i="12"/>
  <c r="E34" i="12" s="1"/>
  <c r="F34" i="12" s="1"/>
  <c r="G34" i="12" s="1"/>
  <c r="D33" i="12"/>
  <c r="E33" i="12" s="1"/>
  <c r="F33" i="12" s="1"/>
  <c r="G33" i="12" s="1"/>
  <c r="D32" i="12"/>
  <c r="E32" i="12" s="1"/>
  <c r="F32" i="12" s="1"/>
  <c r="G32" i="12" s="1"/>
  <c r="D29" i="12"/>
  <c r="E29" i="12" s="1"/>
  <c r="F29" i="12" s="1"/>
  <c r="G29" i="12" s="1"/>
  <c r="D28" i="12"/>
  <c r="E28" i="12" s="1"/>
  <c r="F28" i="12" s="1"/>
  <c r="G28" i="12" s="1"/>
  <c r="D27" i="12"/>
  <c r="E27" i="12" s="1"/>
  <c r="F27" i="12" s="1"/>
  <c r="G27" i="12" s="1"/>
  <c r="D26" i="12"/>
  <c r="E26" i="12" s="1"/>
  <c r="F26" i="12" s="1"/>
  <c r="G26" i="12" s="1"/>
  <c r="D25" i="12"/>
  <c r="E25" i="12" s="1"/>
  <c r="F25" i="12" s="1"/>
  <c r="G25" i="12" s="1"/>
  <c r="D22" i="12"/>
  <c r="E22" i="12" s="1"/>
  <c r="F22" i="12" s="1"/>
  <c r="G22" i="12" s="1"/>
  <c r="D21" i="12"/>
  <c r="E21" i="12" s="1"/>
  <c r="F21" i="12" s="1"/>
  <c r="G21" i="12" s="1"/>
  <c r="D20" i="12"/>
  <c r="E20" i="12" s="1"/>
  <c r="F20" i="12" s="1"/>
  <c r="G20" i="12" s="1"/>
  <c r="D19" i="12"/>
  <c r="E19" i="12" s="1"/>
  <c r="F19" i="12" s="1"/>
  <c r="G19" i="12" s="1"/>
  <c r="D18" i="12"/>
  <c r="E18" i="12" s="1"/>
  <c r="F18" i="12" s="1"/>
  <c r="G18" i="12" s="1"/>
  <c r="D15" i="12"/>
  <c r="E15" i="12" s="1"/>
  <c r="F15" i="12" s="1"/>
  <c r="G15" i="12" s="1"/>
  <c r="D14" i="12"/>
  <c r="E14" i="12" s="1"/>
  <c r="F14" i="12" s="1"/>
  <c r="G14" i="12" s="1"/>
  <c r="D13" i="12"/>
  <c r="E13" i="12" s="1"/>
  <c r="F13" i="12" s="1"/>
  <c r="G13" i="12" s="1"/>
  <c r="D12" i="12"/>
  <c r="E12" i="12" s="1"/>
  <c r="F12" i="12" s="1"/>
  <c r="G12" i="12" s="1"/>
  <c r="D41" i="11"/>
  <c r="E41" i="11" s="1"/>
  <c r="F41" i="11" s="1"/>
  <c r="G41" i="11" s="1"/>
  <c r="D38" i="11"/>
  <c r="E38" i="11" s="1"/>
  <c r="F38" i="11" s="1"/>
  <c r="G38" i="11" s="1"/>
  <c r="D37" i="11"/>
  <c r="E37" i="11" s="1"/>
  <c r="F37" i="11" s="1"/>
  <c r="G37" i="11" s="1"/>
  <c r="D36" i="11"/>
  <c r="E36" i="11" s="1"/>
  <c r="F36" i="11" s="1"/>
  <c r="G36" i="11" s="1"/>
  <c r="D35" i="11"/>
  <c r="E35" i="11" s="1"/>
  <c r="F35" i="11" s="1"/>
  <c r="G35" i="11" s="1"/>
  <c r="D34" i="11"/>
  <c r="E34" i="11" s="1"/>
  <c r="F34" i="11" s="1"/>
  <c r="G34" i="11" s="1"/>
  <c r="D31" i="11"/>
  <c r="E31" i="11" s="1"/>
  <c r="F31" i="11" s="1"/>
  <c r="G31" i="11" s="1"/>
  <c r="D30" i="11"/>
  <c r="E30" i="11" s="1"/>
  <c r="F30" i="11" s="1"/>
  <c r="G30" i="11" s="1"/>
  <c r="D29" i="11"/>
  <c r="E29" i="11" s="1"/>
  <c r="F29" i="11" s="1"/>
  <c r="G29" i="11" s="1"/>
  <c r="D28" i="11"/>
  <c r="E28" i="11" s="1"/>
  <c r="F28" i="11" s="1"/>
  <c r="G28" i="11" s="1"/>
  <c r="D27" i="11"/>
  <c r="E27" i="11" s="1"/>
  <c r="F27" i="11" s="1"/>
  <c r="G27" i="11" s="1"/>
  <c r="D24" i="11"/>
  <c r="E24" i="11" s="1"/>
  <c r="F24" i="11" s="1"/>
  <c r="G24" i="11" s="1"/>
  <c r="D23" i="11"/>
  <c r="E23" i="11" s="1"/>
  <c r="F23" i="11" s="1"/>
  <c r="G23" i="11" s="1"/>
  <c r="D22" i="11"/>
  <c r="E22" i="11" s="1"/>
  <c r="F22" i="11" s="1"/>
  <c r="G22" i="11" s="1"/>
  <c r="D21" i="11"/>
  <c r="E21" i="11" s="1"/>
  <c r="F21" i="11" s="1"/>
  <c r="G21" i="11" s="1"/>
  <c r="D20" i="11"/>
  <c r="E20" i="11" s="1"/>
  <c r="F20" i="11" s="1"/>
  <c r="G20" i="11" s="1"/>
  <c r="D17" i="11"/>
  <c r="E17" i="11" s="1"/>
  <c r="F17" i="11" s="1"/>
  <c r="G17" i="11" s="1"/>
  <c r="D16" i="11"/>
  <c r="E16" i="11" s="1"/>
  <c r="F16" i="11" s="1"/>
  <c r="G16" i="11" s="1"/>
  <c r="D15" i="11"/>
  <c r="E15" i="11" s="1"/>
  <c r="F15" i="11" s="1"/>
  <c r="G15" i="11" s="1"/>
  <c r="D14" i="11"/>
  <c r="E14" i="11" s="1"/>
  <c r="F14" i="11" s="1"/>
  <c r="G14" i="11" s="1"/>
  <c r="D13" i="11"/>
  <c r="E13" i="11" s="1"/>
  <c r="F13" i="11" s="1"/>
  <c r="G13" i="11" s="1"/>
  <c r="D41" i="10"/>
  <c r="E41" i="10" s="1"/>
  <c r="F41" i="10" s="1"/>
  <c r="G41" i="10" s="1"/>
  <c r="D40" i="10"/>
  <c r="E40" i="10" s="1"/>
  <c r="F40" i="10" s="1"/>
  <c r="G40" i="10" s="1"/>
  <c r="D39" i="10"/>
  <c r="E39" i="10" s="1"/>
  <c r="F39" i="10" s="1"/>
  <c r="G39" i="10" s="1"/>
  <c r="D38" i="10"/>
  <c r="E38" i="10" s="1"/>
  <c r="F38" i="10" s="1"/>
  <c r="G38" i="10" s="1"/>
  <c r="D37" i="10"/>
  <c r="E37" i="10" s="1"/>
  <c r="F37" i="10" s="1"/>
  <c r="G37" i="10" s="1"/>
  <c r="D34" i="10"/>
  <c r="E34" i="10" s="1"/>
  <c r="F34" i="10" s="1"/>
  <c r="G34" i="10" s="1"/>
  <c r="D33" i="10"/>
  <c r="E33" i="10" s="1"/>
  <c r="F33" i="10" s="1"/>
  <c r="G33" i="10" s="1"/>
  <c r="D32" i="10"/>
  <c r="E32" i="10" s="1"/>
  <c r="F32" i="10" s="1"/>
  <c r="G32" i="10" s="1"/>
  <c r="D31" i="10"/>
  <c r="E31" i="10" s="1"/>
  <c r="F31" i="10" s="1"/>
  <c r="G31" i="10" s="1"/>
  <c r="D30" i="10"/>
  <c r="E30" i="10" s="1"/>
  <c r="F30" i="10" s="1"/>
  <c r="G30" i="10" s="1"/>
  <c r="D27" i="10"/>
  <c r="E27" i="10" s="1"/>
  <c r="F27" i="10" s="1"/>
  <c r="G27" i="10" s="1"/>
  <c r="D26" i="10"/>
  <c r="E26" i="10" s="1"/>
  <c r="F26" i="10" s="1"/>
  <c r="G26" i="10" s="1"/>
  <c r="D25" i="10"/>
  <c r="E25" i="10" s="1"/>
  <c r="F25" i="10" s="1"/>
  <c r="G25" i="10" s="1"/>
  <c r="D24" i="10"/>
  <c r="E24" i="10" s="1"/>
  <c r="F24" i="10" s="1"/>
  <c r="G24" i="10" s="1"/>
  <c r="D23" i="10"/>
  <c r="E23" i="10" s="1"/>
  <c r="F23" i="10" s="1"/>
  <c r="G23" i="10" s="1"/>
  <c r="D20" i="10"/>
  <c r="E20" i="10" s="1"/>
  <c r="F20" i="10" s="1"/>
  <c r="G20" i="10" s="1"/>
  <c r="D19" i="10"/>
  <c r="E19" i="10" s="1"/>
  <c r="F19" i="10" s="1"/>
  <c r="G19" i="10" s="1"/>
  <c r="D18" i="10"/>
  <c r="E18" i="10" s="1"/>
  <c r="F18" i="10" s="1"/>
  <c r="G18" i="10" s="1"/>
  <c r="D17" i="10"/>
  <c r="E17" i="10" s="1"/>
  <c r="F17" i="10" s="1"/>
  <c r="G17" i="10" s="1"/>
  <c r="D16" i="10"/>
  <c r="E16" i="10" s="1"/>
  <c r="F16" i="10" s="1"/>
  <c r="G16" i="10" s="1"/>
  <c r="D13" i="10"/>
  <c r="E13" i="10" s="1"/>
  <c r="F13" i="10" s="1"/>
  <c r="G13" i="10" s="1"/>
  <c r="D12" i="10"/>
  <c r="E12" i="10" s="1"/>
  <c r="F12" i="10" s="1"/>
  <c r="G12" i="10" s="1"/>
  <c r="D41" i="9"/>
  <c r="E41" i="9" s="1"/>
  <c r="F41" i="9" s="1"/>
  <c r="G41" i="9" s="1"/>
  <c r="E40" i="9"/>
  <c r="F40" i="9" s="1"/>
  <c r="G40" i="9" s="1"/>
  <c r="D40" i="9"/>
  <c r="D39" i="9"/>
  <c r="E39" i="9" s="1"/>
  <c r="F39" i="9" s="1"/>
  <c r="G39" i="9" s="1"/>
  <c r="D36" i="9"/>
  <c r="E36" i="9" s="1"/>
  <c r="F36" i="9" s="1"/>
  <c r="G36" i="9" s="1"/>
  <c r="E35" i="9"/>
  <c r="F35" i="9" s="1"/>
  <c r="G35" i="9" s="1"/>
  <c r="D35" i="9"/>
  <c r="D34" i="9"/>
  <c r="E34" i="9" s="1"/>
  <c r="F34" i="9" s="1"/>
  <c r="G34" i="9" s="1"/>
  <c r="D33" i="9"/>
  <c r="E33" i="9" s="1"/>
  <c r="F33" i="9" s="1"/>
  <c r="G33" i="9" s="1"/>
  <c r="E32" i="9"/>
  <c r="F32" i="9" s="1"/>
  <c r="G32" i="9" s="1"/>
  <c r="D32" i="9"/>
  <c r="D29" i="9"/>
  <c r="E29" i="9" s="1"/>
  <c r="F29" i="9" s="1"/>
  <c r="G29" i="9" s="1"/>
  <c r="D28" i="9"/>
  <c r="E28" i="9" s="1"/>
  <c r="F28" i="9" s="1"/>
  <c r="G28" i="9" s="1"/>
  <c r="E27" i="9"/>
  <c r="F27" i="9" s="1"/>
  <c r="G27" i="9" s="1"/>
  <c r="D27" i="9"/>
  <c r="D26" i="9"/>
  <c r="E26" i="9" s="1"/>
  <c r="F26" i="9" s="1"/>
  <c r="G26" i="9" s="1"/>
  <c r="D25" i="9"/>
  <c r="E25" i="9" s="1"/>
  <c r="F25" i="9" s="1"/>
  <c r="G25" i="9" s="1"/>
  <c r="E22" i="9"/>
  <c r="F22" i="9" s="1"/>
  <c r="G22" i="9" s="1"/>
  <c r="D22" i="9"/>
  <c r="D21" i="9"/>
  <c r="E21" i="9" s="1"/>
  <c r="F21" i="9" s="1"/>
  <c r="G21" i="9" s="1"/>
  <c r="D20" i="9"/>
  <c r="E20" i="9" s="1"/>
  <c r="F20" i="9" s="1"/>
  <c r="G20" i="9" s="1"/>
  <c r="E19" i="9"/>
  <c r="F19" i="9" s="1"/>
  <c r="G19" i="9" s="1"/>
  <c r="D19" i="9"/>
  <c r="D18" i="9"/>
  <c r="E18" i="9" s="1"/>
  <c r="F18" i="9" s="1"/>
  <c r="G18" i="9" s="1"/>
  <c r="D15" i="9"/>
  <c r="E15" i="9" s="1"/>
  <c r="F15" i="9" s="1"/>
  <c r="G15" i="9" s="1"/>
  <c r="E14" i="9"/>
  <c r="F14" i="9" s="1"/>
  <c r="G14" i="9" s="1"/>
  <c r="D14" i="9"/>
  <c r="D13" i="9"/>
  <c r="E13" i="9" s="1"/>
  <c r="F13" i="9" s="1"/>
  <c r="G13" i="9" s="1"/>
  <c r="D12" i="9"/>
  <c r="E12" i="9" s="1"/>
  <c r="F12" i="9" s="1"/>
  <c r="G12" i="9" s="1"/>
  <c r="D42" i="8"/>
  <c r="E42" i="8" s="1"/>
  <c r="F42" i="8" s="1"/>
  <c r="G42" i="8" s="1"/>
  <c r="E39" i="8"/>
  <c r="F39" i="8" s="1"/>
  <c r="G39" i="8" s="1"/>
  <c r="D39" i="8"/>
  <c r="D38" i="8"/>
  <c r="E38" i="8" s="1"/>
  <c r="F38" i="8" s="1"/>
  <c r="G38" i="8" s="1"/>
  <c r="D37" i="8"/>
  <c r="E37" i="8" s="1"/>
  <c r="F37" i="8" s="1"/>
  <c r="G37" i="8" s="1"/>
  <c r="E36" i="8"/>
  <c r="F36" i="8" s="1"/>
  <c r="G36" i="8" s="1"/>
  <c r="D36" i="8"/>
  <c r="D35" i="8"/>
  <c r="E35" i="8" s="1"/>
  <c r="F35" i="8" s="1"/>
  <c r="G35" i="8" s="1"/>
  <c r="D32" i="8"/>
  <c r="E32" i="8" s="1"/>
  <c r="F32" i="8" s="1"/>
  <c r="G32" i="8" s="1"/>
  <c r="E31" i="8"/>
  <c r="F31" i="8" s="1"/>
  <c r="G31" i="8" s="1"/>
  <c r="D31" i="8"/>
  <c r="D30" i="8"/>
  <c r="E30" i="8" s="1"/>
  <c r="F30" i="8" s="1"/>
  <c r="G30" i="8" s="1"/>
  <c r="D29" i="8"/>
  <c r="E29" i="8" s="1"/>
  <c r="F29" i="8" s="1"/>
  <c r="G29" i="8" s="1"/>
  <c r="E28" i="8"/>
  <c r="F28" i="8" s="1"/>
  <c r="G28" i="8" s="1"/>
  <c r="D28" i="8"/>
  <c r="D25" i="8"/>
  <c r="E25" i="8" s="1"/>
  <c r="F25" i="8" s="1"/>
  <c r="G25" i="8" s="1"/>
  <c r="D24" i="8"/>
  <c r="E24" i="8" s="1"/>
  <c r="F24" i="8" s="1"/>
  <c r="G24" i="8" s="1"/>
  <c r="E23" i="8"/>
  <c r="F23" i="8" s="1"/>
  <c r="G23" i="8" s="1"/>
  <c r="D23" i="8"/>
  <c r="D22" i="8"/>
  <c r="E22" i="8" s="1"/>
  <c r="F22" i="8" s="1"/>
  <c r="G22" i="8" s="1"/>
  <c r="D21" i="8"/>
  <c r="E21" i="8" s="1"/>
  <c r="F21" i="8" s="1"/>
  <c r="G21" i="8" s="1"/>
  <c r="E18" i="8"/>
  <c r="F18" i="8" s="1"/>
  <c r="G18" i="8" s="1"/>
  <c r="D18" i="8"/>
  <c r="D17" i="8"/>
  <c r="E17" i="8" s="1"/>
  <c r="F17" i="8" s="1"/>
  <c r="G17" i="8" s="1"/>
  <c r="D16" i="8"/>
  <c r="E16" i="8" s="1"/>
  <c r="F16" i="8" s="1"/>
  <c r="G16" i="8" s="1"/>
  <c r="E15" i="8"/>
  <c r="F15" i="8" s="1"/>
  <c r="G15" i="8" s="1"/>
  <c r="D15" i="8"/>
  <c r="D14" i="8"/>
  <c r="E14" i="8" s="1"/>
  <c r="F14" i="8" s="1"/>
  <c r="G14" i="8" s="1"/>
  <c r="D42" i="7"/>
  <c r="E42" i="7" s="1"/>
  <c r="F42" i="7" s="1"/>
  <c r="G42" i="7" s="1"/>
  <c r="D41" i="7"/>
  <c r="E41" i="7" s="1"/>
  <c r="F41" i="7" s="1"/>
  <c r="G41" i="7" s="1"/>
  <c r="D40" i="7"/>
  <c r="E40" i="7" s="1"/>
  <c r="F40" i="7" s="1"/>
  <c r="G40" i="7" s="1"/>
  <c r="D39" i="7"/>
  <c r="E39" i="7" s="1"/>
  <c r="F39" i="7" s="1"/>
  <c r="G39" i="7" s="1"/>
  <c r="D38" i="7"/>
  <c r="E38" i="7" s="1"/>
  <c r="F38" i="7" s="1"/>
  <c r="G38" i="7" s="1"/>
  <c r="D35" i="7"/>
  <c r="E35" i="7" s="1"/>
  <c r="F35" i="7" s="1"/>
  <c r="G35" i="7" s="1"/>
  <c r="D34" i="7"/>
  <c r="E34" i="7" s="1"/>
  <c r="F34" i="7" s="1"/>
  <c r="G34" i="7" s="1"/>
  <c r="D33" i="7"/>
  <c r="E33" i="7" s="1"/>
  <c r="F33" i="7" s="1"/>
  <c r="G33" i="7" s="1"/>
  <c r="D32" i="7"/>
  <c r="E32" i="7" s="1"/>
  <c r="F32" i="7" s="1"/>
  <c r="G32" i="7" s="1"/>
  <c r="D31" i="7"/>
  <c r="E31" i="7" s="1"/>
  <c r="F31" i="7" s="1"/>
  <c r="G31" i="7" s="1"/>
  <c r="D28" i="7"/>
  <c r="E28" i="7" s="1"/>
  <c r="F28" i="7" s="1"/>
  <c r="G28" i="7" s="1"/>
  <c r="D27" i="7"/>
  <c r="E27" i="7" s="1"/>
  <c r="F27" i="7" s="1"/>
  <c r="G27" i="7" s="1"/>
  <c r="D26" i="7"/>
  <c r="E26" i="7" s="1"/>
  <c r="F26" i="7" s="1"/>
  <c r="G26" i="7" s="1"/>
  <c r="D25" i="7"/>
  <c r="E25" i="7" s="1"/>
  <c r="F25" i="7" s="1"/>
  <c r="G25" i="7" s="1"/>
  <c r="D24" i="7"/>
  <c r="E24" i="7" s="1"/>
  <c r="F24" i="7" s="1"/>
  <c r="G24" i="7" s="1"/>
  <c r="D21" i="7"/>
  <c r="E21" i="7" s="1"/>
  <c r="F21" i="7" s="1"/>
  <c r="G21" i="7" s="1"/>
  <c r="D20" i="7"/>
  <c r="E20" i="7" s="1"/>
  <c r="F20" i="7" s="1"/>
  <c r="G20" i="7" s="1"/>
  <c r="D19" i="7"/>
  <c r="E19" i="7" s="1"/>
  <c r="F19" i="7" s="1"/>
  <c r="G19" i="7" s="1"/>
  <c r="D18" i="7"/>
  <c r="E18" i="7" s="1"/>
  <c r="F18" i="7" s="1"/>
  <c r="G18" i="7" s="1"/>
  <c r="D17" i="7"/>
  <c r="E17" i="7" s="1"/>
  <c r="F17" i="7" s="1"/>
  <c r="G17" i="7" s="1"/>
  <c r="D14" i="7"/>
  <c r="E14" i="7" s="1"/>
  <c r="F14" i="7" s="1"/>
  <c r="G14" i="7" s="1"/>
  <c r="D13" i="7"/>
  <c r="E13" i="7" s="1"/>
  <c r="F13" i="7" s="1"/>
  <c r="G13" i="7" s="1"/>
  <c r="D12" i="7"/>
  <c r="E12" i="7" s="1"/>
  <c r="F12" i="7" s="1"/>
  <c r="G12" i="7" s="1"/>
  <c r="D41" i="6"/>
  <c r="E41" i="6" s="1"/>
  <c r="F41" i="6" s="1"/>
  <c r="G41" i="6" s="1"/>
  <c r="D40" i="6"/>
  <c r="E40" i="6" s="1"/>
  <c r="F40" i="6" s="1"/>
  <c r="G40" i="6" s="1"/>
  <c r="D37" i="6"/>
  <c r="E37" i="6" s="1"/>
  <c r="F37" i="6" s="1"/>
  <c r="G37" i="6" s="1"/>
  <c r="D36" i="6"/>
  <c r="E36" i="6" s="1"/>
  <c r="F36" i="6" s="1"/>
  <c r="G36" i="6" s="1"/>
  <c r="D35" i="6"/>
  <c r="E35" i="6" s="1"/>
  <c r="F35" i="6" s="1"/>
  <c r="G35" i="6" s="1"/>
  <c r="D34" i="6"/>
  <c r="E34" i="6" s="1"/>
  <c r="F34" i="6" s="1"/>
  <c r="G34" i="6" s="1"/>
  <c r="D33" i="6"/>
  <c r="E33" i="6" s="1"/>
  <c r="F33" i="6" s="1"/>
  <c r="G33" i="6" s="1"/>
  <c r="D30" i="6"/>
  <c r="E30" i="6" s="1"/>
  <c r="F30" i="6" s="1"/>
  <c r="G30" i="6" s="1"/>
  <c r="D29" i="6"/>
  <c r="E29" i="6" s="1"/>
  <c r="F29" i="6" s="1"/>
  <c r="G29" i="6" s="1"/>
  <c r="D28" i="6"/>
  <c r="E28" i="6" s="1"/>
  <c r="F28" i="6" s="1"/>
  <c r="G28" i="6" s="1"/>
  <c r="D27" i="6"/>
  <c r="E27" i="6" s="1"/>
  <c r="F27" i="6" s="1"/>
  <c r="G27" i="6" s="1"/>
  <c r="D26" i="6"/>
  <c r="E26" i="6" s="1"/>
  <c r="F26" i="6" s="1"/>
  <c r="G26" i="6" s="1"/>
  <c r="D23" i="6"/>
  <c r="E23" i="6" s="1"/>
  <c r="F23" i="6" s="1"/>
  <c r="G23" i="6" s="1"/>
  <c r="D22" i="6"/>
  <c r="E22" i="6" s="1"/>
  <c r="F22" i="6" s="1"/>
  <c r="G22" i="6" s="1"/>
  <c r="D21" i="6"/>
  <c r="E21" i="6" s="1"/>
  <c r="F21" i="6" s="1"/>
  <c r="G21" i="6" s="1"/>
  <c r="D20" i="6"/>
  <c r="E20" i="6" s="1"/>
  <c r="F20" i="6" s="1"/>
  <c r="G20" i="6" s="1"/>
  <c r="D19" i="6"/>
  <c r="E19" i="6" s="1"/>
  <c r="F19" i="6" s="1"/>
  <c r="G19" i="6" s="1"/>
  <c r="D16" i="6"/>
  <c r="E16" i="6" s="1"/>
  <c r="F16" i="6" s="1"/>
  <c r="G16" i="6" s="1"/>
  <c r="D15" i="6"/>
  <c r="E15" i="6" s="1"/>
  <c r="F15" i="6" s="1"/>
  <c r="G15" i="6" s="1"/>
  <c r="D14" i="6"/>
  <c r="E14" i="6" s="1"/>
  <c r="F14" i="6" s="1"/>
  <c r="G14" i="6" s="1"/>
  <c r="D13" i="6"/>
  <c r="E13" i="6" s="1"/>
  <c r="F13" i="6" s="1"/>
  <c r="G13" i="6" s="1"/>
  <c r="D12" i="6"/>
  <c r="E12" i="6" s="1"/>
  <c r="F12" i="6" s="1"/>
  <c r="G12" i="6" s="1"/>
  <c r="D40" i="5"/>
  <c r="E40" i="5" s="1"/>
  <c r="F40" i="5" s="1"/>
  <c r="G40" i="5" s="1"/>
  <c r="D39" i="5"/>
  <c r="E39" i="5" s="1"/>
  <c r="F39" i="5" s="1"/>
  <c r="G39" i="5" s="1"/>
  <c r="D38" i="5"/>
  <c r="E38" i="5" s="1"/>
  <c r="F38" i="5" s="1"/>
  <c r="G38" i="5" s="1"/>
  <c r="D37" i="5"/>
  <c r="E37" i="5" s="1"/>
  <c r="F37" i="5" s="1"/>
  <c r="G37" i="5" s="1"/>
  <c r="D33" i="5"/>
  <c r="E33" i="5" s="1"/>
  <c r="F33" i="5" s="1"/>
  <c r="G33" i="5" s="1"/>
  <c r="D32" i="5"/>
  <c r="E32" i="5" s="1"/>
  <c r="F32" i="5" s="1"/>
  <c r="G32" i="5" s="1"/>
  <c r="D31" i="5"/>
  <c r="E31" i="5" s="1"/>
  <c r="F31" i="5" s="1"/>
  <c r="G31" i="5" s="1"/>
  <c r="D30" i="5"/>
  <c r="E30" i="5" s="1"/>
  <c r="F30" i="5" s="1"/>
  <c r="G30" i="5" s="1"/>
  <c r="D29" i="5"/>
  <c r="E29" i="5" s="1"/>
  <c r="F29" i="5" s="1"/>
  <c r="G29" i="5" s="1"/>
  <c r="D26" i="5"/>
  <c r="E26" i="5" s="1"/>
  <c r="F26" i="5" s="1"/>
  <c r="G26" i="5" s="1"/>
  <c r="D24" i="5"/>
  <c r="E24" i="5" s="1"/>
  <c r="F24" i="5" s="1"/>
  <c r="G24" i="5" s="1"/>
  <c r="D23" i="5"/>
  <c r="E23" i="5" s="1"/>
  <c r="F23" i="5" s="1"/>
  <c r="G23" i="5" s="1"/>
  <c r="D22" i="5"/>
  <c r="E22" i="5" s="1"/>
  <c r="F22" i="5" s="1"/>
  <c r="G22" i="5" s="1"/>
  <c r="D19" i="5"/>
  <c r="E19" i="5" s="1"/>
  <c r="F19" i="5" s="1"/>
  <c r="G19" i="5" s="1"/>
  <c r="D18" i="5"/>
  <c r="E18" i="5" s="1"/>
  <c r="F18" i="5" s="1"/>
  <c r="G18" i="5" s="1"/>
  <c r="D17" i="5"/>
  <c r="E17" i="5" s="1"/>
  <c r="F17" i="5" s="1"/>
  <c r="G17" i="5" s="1"/>
  <c r="D16" i="5"/>
  <c r="E16" i="5" s="1"/>
  <c r="F16" i="5" s="1"/>
  <c r="G16" i="5" s="1"/>
  <c r="D15" i="5"/>
  <c r="E15" i="5" s="1"/>
  <c r="F15" i="5" s="1"/>
  <c r="G15" i="5" s="1"/>
  <c r="D41" i="4"/>
  <c r="E41" i="4" s="1"/>
  <c r="F41" i="4" s="1"/>
  <c r="G41" i="4" s="1"/>
  <c r="D40" i="4"/>
  <c r="E40" i="4" s="1"/>
  <c r="F40" i="4" s="1"/>
  <c r="G40" i="4" s="1"/>
  <c r="D39" i="4"/>
  <c r="E39" i="4" s="1"/>
  <c r="F39" i="4" s="1"/>
  <c r="G39" i="4" s="1"/>
  <c r="D38" i="4"/>
  <c r="E38" i="4" s="1"/>
  <c r="F38" i="4" s="1"/>
  <c r="G38" i="4" s="1"/>
  <c r="D35" i="4"/>
  <c r="E35" i="4" s="1"/>
  <c r="F35" i="4" s="1"/>
  <c r="G35" i="4" s="1"/>
  <c r="D34" i="4"/>
  <c r="E34" i="4" s="1"/>
  <c r="F34" i="4" s="1"/>
  <c r="G34" i="4" s="1"/>
  <c r="D33" i="4"/>
  <c r="E33" i="4" s="1"/>
  <c r="F33" i="4" s="1"/>
  <c r="G33" i="4" s="1"/>
  <c r="D32" i="4"/>
  <c r="E32" i="4" s="1"/>
  <c r="F32" i="4" s="1"/>
  <c r="G32" i="4" s="1"/>
  <c r="D31" i="4"/>
  <c r="E31" i="4" s="1"/>
  <c r="F31" i="4" s="1"/>
  <c r="G31" i="4" s="1"/>
  <c r="D28" i="4"/>
  <c r="E28" i="4" s="1"/>
  <c r="F28" i="4" s="1"/>
  <c r="G28" i="4" s="1"/>
  <c r="D27" i="4"/>
  <c r="E27" i="4" s="1"/>
  <c r="F27" i="4" s="1"/>
  <c r="G27" i="4" s="1"/>
  <c r="D26" i="4"/>
  <c r="E26" i="4" s="1"/>
  <c r="F26" i="4" s="1"/>
  <c r="G26" i="4" s="1"/>
  <c r="D25" i="4"/>
  <c r="E25" i="4" s="1"/>
  <c r="F25" i="4" s="1"/>
  <c r="G25" i="4" s="1"/>
  <c r="D24" i="4"/>
  <c r="E24" i="4" s="1"/>
  <c r="F24" i="4" s="1"/>
  <c r="G24" i="4" s="1"/>
  <c r="D21" i="4"/>
  <c r="E21" i="4" s="1"/>
  <c r="F21" i="4" s="1"/>
  <c r="G21" i="4" s="1"/>
  <c r="D20" i="4"/>
  <c r="E20" i="4" s="1"/>
  <c r="F20" i="4" s="1"/>
  <c r="G20" i="4" s="1"/>
  <c r="D19" i="4"/>
  <c r="E19" i="4" s="1"/>
  <c r="F19" i="4" s="1"/>
  <c r="G19" i="4" s="1"/>
  <c r="D18" i="4"/>
  <c r="E18" i="4" s="1"/>
  <c r="F18" i="4" s="1"/>
  <c r="G18" i="4" s="1"/>
  <c r="D13" i="4"/>
  <c r="E13" i="4" s="1"/>
  <c r="F13" i="4" s="1"/>
  <c r="G13" i="4" s="1"/>
  <c r="D12" i="4"/>
  <c r="E12" i="4" s="1"/>
  <c r="F12" i="4" s="1"/>
  <c r="G12" i="4" s="1"/>
  <c r="D42" i="3"/>
  <c r="E42" i="3" s="1"/>
  <c r="F42" i="3" s="1"/>
  <c r="G42" i="3" s="1"/>
  <c r="D41" i="3"/>
  <c r="E41" i="3" s="1"/>
  <c r="F41" i="3" s="1"/>
  <c r="G41" i="3" s="1"/>
  <c r="D38" i="3"/>
  <c r="E38" i="3" s="1"/>
  <c r="F38" i="3" s="1"/>
  <c r="G38" i="3" s="1"/>
  <c r="D37" i="3"/>
  <c r="E37" i="3" s="1"/>
  <c r="F37" i="3" s="1"/>
  <c r="G37" i="3" s="1"/>
  <c r="D36" i="3"/>
  <c r="E36" i="3" s="1"/>
  <c r="F36" i="3" s="1"/>
  <c r="G36" i="3" s="1"/>
  <c r="D35" i="3"/>
  <c r="E35" i="3" s="1"/>
  <c r="F35" i="3" s="1"/>
  <c r="G35" i="3" s="1"/>
  <c r="D34" i="3"/>
  <c r="E34" i="3" s="1"/>
  <c r="F34" i="3" s="1"/>
  <c r="G34" i="3" s="1"/>
  <c r="D31" i="3"/>
  <c r="E31" i="3" s="1"/>
  <c r="F31" i="3" s="1"/>
  <c r="G31" i="3" s="1"/>
  <c r="D30" i="3"/>
  <c r="E30" i="3" s="1"/>
  <c r="F30" i="3" s="1"/>
  <c r="G30" i="3" s="1"/>
  <c r="D29" i="3"/>
  <c r="E29" i="3" s="1"/>
  <c r="F29" i="3" s="1"/>
  <c r="G29" i="3" s="1"/>
  <c r="D28" i="3"/>
  <c r="E28" i="3" s="1"/>
  <c r="F28" i="3" s="1"/>
  <c r="G28" i="3" s="1"/>
  <c r="D27" i="3"/>
  <c r="E27" i="3" s="1"/>
  <c r="F27" i="3" s="1"/>
  <c r="G27" i="3" s="1"/>
  <c r="D24" i="3"/>
  <c r="E24" i="3" s="1"/>
  <c r="F24" i="3" s="1"/>
  <c r="G24" i="3" s="1"/>
  <c r="D23" i="3"/>
  <c r="E23" i="3" s="1"/>
  <c r="F23" i="3" s="1"/>
  <c r="G23" i="3" s="1"/>
  <c r="D22" i="3"/>
  <c r="E22" i="3" s="1"/>
  <c r="F22" i="3" s="1"/>
  <c r="G22" i="3" s="1"/>
  <c r="D21" i="3"/>
  <c r="E21" i="3" s="1"/>
  <c r="F21" i="3" s="1"/>
  <c r="G21" i="3" s="1"/>
  <c r="D20" i="3"/>
  <c r="E20" i="3" s="1"/>
  <c r="F20" i="3" s="1"/>
  <c r="G20" i="3" s="1"/>
  <c r="D17" i="3"/>
  <c r="E17" i="3" s="1"/>
  <c r="F17" i="3" s="1"/>
  <c r="G17" i="3" s="1"/>
  <c r="D16" i="3"/>
  <c r="E16" i="3" s="1"/>
  <c r="F16" i="3" s="1"/>
  <c r="G16" i="3" s="1"/>
  <c r="D15" i="3"/>
  <c r="E15" i="3" s="1"/>
  <c r="F15" i="3" s="1"/>
  <c r="G15" i="3" s="1"/>
  <c r="D14" i="3"/>
  <c r="E14" i="3" s="1"/>
  <c r="F14" i="3" s="1"/>
  <c r="G14" i="3" s="1"/>
  <c r="D13" i="3"/>
  <c r="E13" i="3" s="1"/>
  <c r="F13" i="3" s="1"/>
  <c r="G13" i="3" s="1"/>
  <c r="D38" i="2" l="1"/>
  <c r="E38" i="2" s="1"/>
  <c r="F38" i="2" s="1"/>
  <c r="G38" i="2" s="1"/>
  <c r="E37" i="2"/>
  <c r="F37" i="2" s="1"/>
  <c r="G37" i="2" s="1"/>
  <c r="D37" i="2"/>
  <c r="D36" i="2"/>
  <c r="E36" i="2" s="1"/>
  <c r="F36" i="2" s="1"/>
  <c r="G36" i="2" s="1"/>
  <c r="D35" i="2"/>
  <c r="E35" i="2" s="1"/>
  <c r="F35" i="2" s="1"/>
  <c r="G35" i="2" s="1"/>
  <c r="E34" i="2"/>
  <c r="F34" i="2" s="1"/>
  <c r="G34" i="2" s="1"/>
  <c r="D34" i="2"/>
  <c r="D31" i="2"/>
  <c r="E31" i="2" s="1"/>
  <c r="F31" i="2" s="1"/>
  <c r="G31" i="2" s="1"/>
  <c r="D30" i="2"/>
  <c r="E30" i="2" s="1"/>
  <c r="F30" i="2" s="1"/>
  <c r="G30" i="2" s="1"/>
  <c r="E29" i="2"/>
  <c r="F29" i="2" s="1"/>
  <c r="G29" i="2" s="1"/>
  <c r="D29" i="2"/>
  <c r="D28" i="2"/>
  <c r="E28" i="2" s="1"/>
  <c r="F28" i="2" s="1"/>
  <c r="G28" i="2" s="1"/>
  <c r="D27" i="2"/>
  <c r="E27" i="2" s="1"/>
  <c r="F27" i="2" s="1"/>
  <c r="G27" i="2" s="1"/>
  <c r="E24" i="2"/>
  <c r="F24" i="2" s="1"/>
  <c r="G24" i="2" s="1"/>
  <c r="D24" i="2"/>
  <c r="D23" i="2"/>
  <c r="E23" i="2" s="1"/>
  <c r="F23" i="2" s="1"/>
  <c r="G23" i="2" s="1"/>
  <c r="D22" i="2"/>
  <c r="E22" i="2" s="1"/>
  <c r="F22" i="2" s="1"/>
  <c r="G22" i="2" s="1"/>
  <c r="E21" i="2"/>
  <c r="F21" i="2" s="1"/>
  <c r="G21" i="2" s="1"/>
  <c r="D21" i="2"/>
  <c r="D20" i="2"/>
  <c r="E20" i="2" s="1"/>
  <c r="F20" i="2" s="1"/>
  <c r="G20" i="2" s="1"/>
  <c r="D17" i="2"/>
  <c r="E17" i="2" s="1"/>
  <c r="F17" i="2" s="1"/>
  <c r="G17" i="2" s="1"/>
  <c r="E16" i="2"/>
  <c r="F16" i="2" s="1"/>
  <c r="G16" i="2" s="1"/>
  <c r="D16" i="2"/>
  <c r="D15" i="2"/>
  <c r="E15" i="2" s="1"/>
  <c r="F15" i="2" s="1"/>
  <c r="G15" i="2" s="1"/>
  <c r="D14" i="2"/>
  <c r="E14" i="2" s="1"/>
  <c r="F14" i="2" s="1"/>
  <c r="G14" i="2" s="1"/>
  <c r="E13" i="2"/>
  <c r="F13" i="2" s="1"/>
  <c r="G13" i="2" s="1"/>
  <c r="D13" i="2"/>
  <c r="D37" i="1" l="1"/>
  <c r="E37" i="1" s="1"/>
  <c r="D34" i="1"/>
  <c r="E34" i="1" s="1"/>
  <c r="D23" i="1"/>
  <c r="E23" i="1" s="1"/>
  <c r="D16" i="1"/>
  <c r="E16" i="1" s="1"/>
  <c r="D17" i="1"/>
  <c r="D18" i="1"/>
  <c r="D19" i="1"/>
  <c r="D20" i="1"/>
  <c r="D24" i="1"/>
  <c r="D25" i="1"/>
  <c r="D26" i="1"/>
  <c r="D27" i="1"/>
  <c r="D30" i="1"/>
  <c r="D31" i="1"/>
  <c r="D32" i="1"/>
  <c r="D33" i="1"/>
  <c r="D38" i="1"/>
  <c r="D39" i="1"/>
  <c r="D40" i="1"/>
  <c r="D41" i="1"/>
  <c r="D13" i="1"/>
  <c r="E18" i="1" l="1"/>
  <c r="E17" i="1"/>
  <c r="E39" i="1"/>
  <c r="E38" i="1"/>
  <c r="E31" i="1"/>
  <c r="E30" i="1"/>
  <c r="E25" i="1"/>
  <c r="E24" i="1"/>
  <c r="E40" i="1" l="1"/>
  <c r="E32" i="1"/>
  <c r="E26" i="1"/>
  <c r="E19" i="1"/>
  <c r="E41" i="1" l="1"/>
  <c r="E33" i="1" l="1"/>
  <c r="E27" i="1"/>
  <c r="E20" i="1"/>
  <c r="E13" i="1"/>
  <c r="D7" i="2" l="1"/>
  <c r="D7" i="3"/>
  <c r="D7" i="4"/>
  <c r="D7" i="5"/>
  <c r="D7" i="6"/>
  <c r="D7" i="7"/>
  <c r="D7" i="8"/>
  <c r="D7" i="9"/>
  <c r="D7" i="10"/>
  <c r="D7" i="11"/>
  <c r="D7" i="12"/>
  <c r="D7" i="1"/>
  <c r="F16" i="1" l="1"/>
  <c r="G16" i="1" s="1"/>
  <c r="F37" i="1"/>
  <c r="G37" i="1" s="1"/>
  <c r="F34" i="1"/>
  <c r="G34" i="1" s="1"/>
  <c r="F23" i="1"/>
  <c r="G23" i="1" s="1"/>
  <c r="F39" i="1"/>
  <c r="G39" i="1" s="1"/>
  <c r="F17" i="1"/>
  <c r="G17" i="1" s="1"/>
  <c r="F25" i="1"/>
  <c r="G25" i="1" s="1"/>
  <c r="F30" i="1"/>
  <c r="G30" i="1" s="1"/>
  <c r="F18" i="1"/>
  <c r="G18" i="1" s="1"/>
  <c r="F38" i="1"/>
  <c r="G38" i="1" s="1"/>
  <c r="F24" i="1"/>
  <c r="G24" i="1" s="1"/>
  <c r="F31" i="1"/>
  <c r="G31" i="1" s="1"/>
  <c r="F32" i="1"/>
  <c r="G32" i="1" s="1"/>
  <c r="F40" i="1"/>
  <c r="G40" i="1" s="1"/>
  <c r="F19" i="1"/>
  <c r="G19" i="1" s="1"/>
  <c r="F26" i="1"/>
  <c r="G26" i="1" s="1"/>
  <c r="F41" i="1"/>
  <c r="G41" i="1" s="1"/>
  <c r="F27" i="1"/>
  <c r="G27" i="1" s="1"/>
  <c r="F20" i="1"/>
  <c r="G20" i="1" s="1"/>
  <c r="F33" i="1"/>
  <c r="G33" i="1" s="1"/>
  <c r="F13" i="1"/>
  <c r="G13" i="1" s="1"/>
  <c r="F7" i="1"/>
  <c r="G43" i="1" l="1"/>
  <c r="G11" i="2" s="1"/>
  <c r="G43" i="2" s="1"/>
  <c r="G11" i="3" s="1"/>
  <c r="G43" i="3" s="1"/>
  <c r="G11" i="4" s="1"/>
  <c r="G43" i="4" s="1"/>
  <c r="G11" i="5" s="1"/>
  <c r="G43" i="5" s="1"/>
  <c r="G11" i="6" s="1"/>
  <c r="G43" i="6" s="1"/>
  <c r="G11" i="7" s="1"/>
  <c r="G43" i="7" s="1"/>
  <c r="G11" i="8" s="1"/>
  <c r="G43" i="8" s="1"/>
  <c r="G11" i="9" s="1"/>
  <c r="G43" i="9" s="1"/>
  <c r="G11" i="10" s="1"/>
  <c r="G43" i="10" s="1"/>
  <c r="G11" i="11" s="1"/>
  <c r="G43" i="11" l="1"/>
  <c r="G11" i="12" s="1"/>
  <c r="G43" i="12" s="1"/>
</calcChain>
</file>

<file path=xl/sharedStrings.xml><?xml version="1.0" encoding="utf-8"?>
<sst xmlns="http://schemas.openxmlformats.org/spreadsheetml/2006/main" count="409" uniqueCount="43">
  <si>
    <t>Name:</t>
  </si>
  <si>
    <t>Sa</t>
  </si>
  <si>
    <t>So</t>
  </si>
  <si>
    <t>01 / 2026</t>
  </si>
  <si>
    <t>02 / 2026</t>
  </si>
  <si>
    <t>03/ 2026</t>
  </si>
  <si>
    <t>04 / 2026</t>
  </si>
  <si>
    <t>05 / 2026</t>
  </si>
  <si>
    <t>06 / 2026</t>
  </si>
  <si>
    <t>07 / 2026</t>
  </si>
  <si>
    <t>08 / 2026</t>
  </si>
  <si>
    <t>09 / 2026</t>
  </si>
  <si>
    <t>10 / 2026</t>
  </si>
  <si>
    <t>11 / 2026</t>
  </si>
  <si>
    <t>12 / 2026</t>
  </si>
  <si>
    <t>Time sheet</t>
  </si>
  <si>
    <t>German Rheumatology Research Center</t>
  </si>
  <si>
    <t>Work group</t>
  </si>
  <si>
    <t>Month / Year</t>
  </si>
  <si>
    <t>Day</t>
  </si>
  <si>
    <t>Start of work</t>
  </si>
  <si>
    <t>End of work</t>
  </si>
  <si>
    <t>Regulated
Break</t>
  </si>
  <si>
    <t>Difference 
(h)</t>
  </si>
  <si>
    <t>Difference 
(min)</t>
  </si>
  <si>
    <t>Comments</t>
  </si>
  <si>
    <t>public holiday</t>
  </si>
  <si>
    <t>New Year</t>
  </si>
  <si>
    <t>Sat</t>
  </si>
  <si>
    <t>Sun</t>
  </si>
  <si>
    <t>Carry over to next month:</t>
  </si>
  <si>
    <t>Date:</t>
  </si>
  <si>
    <t>Signature:</t>
  </si>
  <si>
    <t>Acknowledgement by group leader/supervisor:</t>
  </si>
  <si>
    <t>Working hours per month (h)</t>
  </si>
  <si>
    <r>
      <rPr>
        <b/>
        <sz val="12"/>
        <color rgb="FFFF0000"/>
        <rFont val="Arial"/>
        <family val="2"/>
      </rPr>
      <t>%</t>
    </r>
    <r>
      <rPr>
        <b/>
        <sz val="12"/>
        <color theme="1"/>
        <rFont val="Arial"/>
        <family val="2"/>
      </rPr>
      <t xml:space="preserve"> Working time</t>
    </r>
  </si>
  <si>
    <r>
      <t>%</t>
    </r>
    <r>
      <rPr>
        <b/>
        <sz val="12"/>
        <color theme="1"/>
        <rFont val="Arial"/>
        <family val="2"/>
      </rPr>
      <t xml:space="preserve"> Working time</t>
    </r>
  </si>
  <si>
    <t>(input)</t>
  </si>
  <si>
    <t>1 Day =</t>
  </si>
  <si>
    <t>minutes without a break</t>
  </si>
  <si>
    <t>Carryover from previous month:</t>
  </si>
  <si>
    <t>Hours worked</t>
  </si>
  <si>
    <t>non-working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</si>
</sst>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6"/>
      <color rgb="FF212121"/>
      <name val="Geologica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20" fontId="2" fillId="0" borderId="1" xfId="0" applyNumberFormat="1" applyFont="1" applyBorder="1"/>
    <xf numFmtId="2" fontId="2" fillId="0" borderId="1" xfId="0" applyNumberFormat="1" applyFont="1" applyBorder="1"/>
    <xf numFmtId="0" fontId="9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0" fontId="2" fillId="0" borderId="2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1" xfId="0" applyFont="1" applyBorder="1"/>
    <xf numFmtId="0" fontId="4" fillId="0" borderId="5" xfId="0" applyFont="1" applyBorder="1"/>
    <xf numFmtId="0" fontId="11" fillId="0" borderId="0" xfId="0" applyFont="1"/>
    <xf numFmtId="0" fontId="11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0" xfId="0" applyFont="1"/>
    <xf numFmtId="2" fontId="13" fillId="0" borderId="1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20" fontId="16" fillId="0" borderId="1" xfId="0" applyNumberFormat="1" applyFont="1" applyBorder="1"/>
    <xf numFmtId="1" fontId="2" fillId="0" borderId="8" xfId="0" applyNumberFormat="1" applyFont="1" applyBorder="1"/>
    <xf numFmtId="20" fontId="17" fillId="0" borderId="1" xfId="0" applyNumberFormat="1" applyFont="1" applyBorder="1"/>
    <xf numFmtId="0" fontId="17" fillId="0" borderId="1" xfId="0" applyFont="1" applyBorder="1"/>
    <xf numFmtId="0" fontId="12" fillId="0" borderId="0" xfId="0" applyFont="1"/>
    <xf numFmtId="0" fontId="18" fillId="0" borderId="0" xfId="0" applyFont="1"/>
    <xf numFmtId="0" fontId="2" fillId="0" borderId="1" xfId="0" applyFont="1" applyBorder="1" applyAlignment="1">
      <alignment horizontal="right"/>
    </xf>
    <xf numFmtId="164" fontId="0" fillId="0" borderId="0" xfId="0" applyNumberFormat="1"/>
    <xf numFmtId="164" fontId="2" fillId="0" borderId="1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0" fontId="2" fillId="0" borderId="7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/>
    <xf numFmtId="164" fontId="2" fillId="3" borderId="1" xfId="0" applyNumberFormat="1" applyFont="1" applyFill="1" applyBorder="1" applyAlignment="1">
      <alignment horizontal="right"/>
    </xf>
    <xf numFmtId="20" fontId="2" fillId="3" borderId="1" xfId="0" applyNumberFormat="1" applyFont="1" applyFill="1" applyBorder="1"/>
    <xf numFmtId="1" fontId="2" fillId="3" borderId="1" xfId="0" applyNumberFormat="1" applyFont="1" applyFill="1" applyBorder="1"/>
    <xf numFmtId="164" fontId="2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workbookViewId="0">
      <selection activeCell="I39" sqref="I39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10.5" bestFit="1" customWidth="1"/>
    <col min="5" max="5" width="13.1640625" customWidth="1"/>
    <col min="6" max="7" width="11.5" customWidth="1"/>
    <col min="8" max="8" width="19.33203125" customWidth="1"/>
  </cols>
  <sheetData>
    <row r="1" spans="1:13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3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3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3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3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3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3" ht="16" x14ac:dyDescent="0.2">
      <c r="A7" s="4" t="s">
        <v>34</v>
      </c>
      <c r="B7" s="2"/>
      <c r="C7" s="2"/>
      <c r="D7" s="21">
        <f>ROUND(39*D8/100,2)</f>
        <v>39</v>
      </c>
      <c r="E7" s="55" t="s">
        <v>38</v>
      </c>
      <c r="F7" s="56">
        <f>D7/5*60</f>
        <v>468</v>
      </c>
      <c r="G7" s="27" t="s">
        <v>39</v>
      </c>
      <c r="H7" s="34"/>
      <c r="I7" s="2"/>
      <c r="J7" s="3"/>
    </row>
    <row r="8" spans="1:13" ht="16" x14ac:dyDescent="0.2">
      <c r="A8" s="4" t="s">
        <v>35</v>
      </c>
      <c r="C8" s="30" t="s">
        <v>37</v>
      </c>
      <c r="D8" s="31">
        <v>100</v>
      </c>
      <c r="F8" s="4" t="s">
        <v>18</v>
      </c>
      <c r="H8" s="22" t="s">
        <v>3</v>
      </c>
      <c r="I8" s="2"/>
      <c r="J8" s="3"/>
    </row>
    <row r="9" spans="1:13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3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  <c r="K10" s="42"/>
      <c r="M10" s="42"/>
    </row>
    <row r="11" spans="1:13" ht="17" thickBot="1" x14ac:dyDescent="0.25">
      <c r="A11" s="18"/>
      <c r="B11" s="19"/>
      <c r="E11" s="28" t="s">
        <v>40</v>
      </c>
      <c r="F11" s="19"/>
      <c r="G11" s="24"/>
      <c r="H11" s="15"/>
      <c r="I11" s="2"/>
      <c r="J11" s="3"/>
    </row>
    <row r="12" spans="1:13" ht="16" x14ac:dyDescent="0.2">
      <c r="A12" s="16">
        <v>1</v>
      </c>
      <c r="B12" s="17" t="s">
        <v>27</v>
      </c>
      <c r="C12" s="17"/>
      <c r="D12" s="43"/>
      <c r="E12" s="12"/>
      <c r="F12" s="13"/>
      <c r="G12" s="7"/>
      <c r="H12" s="7" t="s">
        <v>26</v>
      </c>
      <c r="I12" s="2"/>
      <c r="J12" s="3"/>
    </row>
    <row r="13" spans="1:13" ht="16" x14ac:dyDescent="0.2">
      <c r="A13" s="6">
        <v>2</v>
      </c>
      <c r="B13" s="37"/>
      <c r="C13" s="12"/>
      <c r="D13" s="43" t="str">
        <f>IF(C13-B13&gt;TIMEVALUE("9:00"),TIMEVALUE("0:45"),IF(C13-B13&gt;TIMEVALUE("6:00"),TIMEVALUE("0:30"),"0"))</f>
        <v>0</v>
      </c>
      <c r="E13" s="12">
        <f t="shared" ref="E13" si="0">C13-B13-D13</f>
        <v>0</v>
      </c>
      <c r="F13" s="13">
        <f t="shared" ref="F13" si="1">(E13*24)-($D$7/5)</f>
        <v>-7.8</v>
      </c>
      <c r="G13" s="7">
        <f t="shared" ref="G13" si="2">CONVERT(F13,"hr","mn")</f>
        <v>-468</v>
      </c>
      <c r="H13" s="7"/>
      <c r="I13" s="2"/>
      <c r="J13" s="3"/>
    </row>
    <row r="14" spans="1:13" ht="16" x14ac:dyDescent="0.2">
      <c r="A14" s="6">
        <v>3</v>
      </c>
      <c r="B14" s="37" t="s">
        <v>28</v>
      </c>
      <c r="C14" s="35"/>
      <c r="D14" s="43"/>
      <c r="E14" s="12"/>
      <c r="F14" s="13"/>
      <c r="G14" s="7"/>
      <c r="H14" s="7"/>
      <c r="I14" s="2"/>
      <c r="J14" s="3"/>
    </row>
    <row r="15" spans="1:13" ht="16" x14ac:dyDescent="0.2">
      <c r="A15" s="6">
        <v>4</v>
      </c>
      <c r="B15" s="37" t="s">
        <v>29</v>
      </c>
      <c r="C15" s="35"/>
      <c r="D15" s="43"/>
      <c r="E15" s="12"/>
      <c r="F15" s="13"/>
      <c r="G15" s="7"/>
      <c r="H15" s="7"/>
      <c r="I15" s="2"/>
      <c r="J15" s="3"/>
    </row>
    <row r="16" spans="1:13" ht="16" x14ac:dyDescent="0.2">
      <c r="A16" s="6">
        <v>5</v>
      </c>
      <c r="B16" s="2"/>
      <c r="C16" s="35"/>
      <c r="D16" s="43" t="str">
        <f t="shared" ref="D16" si="3">IF(C16-B16&gt;TIMEVALUE("9:00"),TIMEVALUE("0:45"),IF(C16-B16&gt;TIMEVALUE("6:00"),TIMEVALUE("0:30"),"0"))</f>
        <v>0</v>
      </c>
      <c r="E16" s="12">
        <f t="shared" ref="E16" si="4">C16-B16-D16</f>
        <v>0</v>
      </c>
      <c r="F16" s="13">
        <f t="shared" ref="F16" si="5">(E16*24)-($D$7/5)</f>
        <v>-7.8</v>
      </c>
      <c r="G16" s="7">
        <f t="shared" ref="G16" si="6">CONVERT(F16,"hr","mn")</f>
        <v>-468</v>
      </c>
      <c r="H16" s="7"/>
      <c r="I16" s="2"/>
      <c r="J16" s="3"/>
    </row>
    <row r="17" spans="1:10" ht="16" x14ac:dyDescent="0.2">
      <c r="A17" s="6">
        <v>6</v>
      </c>
      <c r="B17" s="7"/>
      <c r="C17" s="35"/>
      <c r="D17" s="43" t="str">
        <f t="shared" ref="D17:D41" si="7">IF(C17-B17&gt;TIMEVALUE("9:00"),TIMEVALUE("0:45"),IF(C17-B17&gt;TIMEVALUE("6:00"),TIMEVALUE("0:30"),"0"))</f>
        <v>0</v>
      </c>
      <c r="E17" s="12">
        <f t="shared" ref="E17:E18" si="8">C17-B17-D17</f>
        <v>0</v>
      </c>
      <c r="F17" s="13">
        <f t="shared" ref="F17:F18" si="9">(E17*24)-($D$7/5)</f>
        <v>-7.8</v>
      </c>
      <c r="G17" s="7">
        <f t="shared" ref="G17:G18" si="10">CONVERT(F17,"hr","mn")</f>
        <v>-468</v>
      </c>
      <c r="H17" s="7"/>
      <c r="I17" s="2"/>
      <c r="J17" s="3"/>
    </row>
    <row r="18" spans="1:10" ht="16" x14ac:dyDescent="0.2">
      <c r="A18" s="6">
        <v>7</v>
      </c>
      <c r="B18" s="7"/>
      <c r="C18" s="35"/>
      <c r="D18" s="43" t="str">
        <f t="shared" si="7"/>
        <v>0</v>
      </c>
      <c r="E18" s="12">
        <f t="shared" si="8"/>
        <v>0</v>
      </c>
      <c r="F18" s="13">
        <f t="shared" si="9"/>
        <v>-7.8</v>
      </c>
      <c r="G18" s="7">
        <f t="shared" si="10"/>
        <v>-468</v>
      </c>
      <c r="H18" s="7"/>
      <c r="I18" s="2"/>
      <c r="J18" s="3"/>
    </row>
    <row r="19" spans="1:10" ht="16" x14ac:dyDescent="0.2">
      <c r="A19" s="6">
        <v>8</v>
      </c>
      <c r="B19" s="7"/>
      <c r="C19" s="7"/>
      <c r="D19" s="43" t="str">
        <f t="shared" si="7"/>
        <v>0</v>
      </c>
      <c r="E19" s="12">
        <f t="shared" ref="E19" si="11">C19-B19-D19</f>
        <v>0</v>
      </c>
      <c r="F19" s="13">
        <f t="shared" ref="F19" si="12">(E19*24)-($D$7/5)</f>
        <v>-7.8</v>
      </c>
      <c r="G19" s="7">
        <f t="shared" ref="G19" si="13">CONVERT(F19,"hr","mn")</f>
        <v>-468</v>
      </c>
      <c r="H19" s="7"/>
      <c r="I19" s="2"/>
      <c r="J19" s="3"/>
    </row>
    <row r="20" spans="1:10" ht="16" x14ac:dyDescent="0.2">
      <c r="A20" s="6">
        <v>9</v>
      </c>
      <c r="B20" s="7"/>
      <c r="C20" s="7"/>
      <c r="D20" s="43" t="str">
        <f t="shared" si="7"/>
        <v>0</v>
      </c>
      <c r="E20" s="12">
        <f t="shared" ref="E20" si="14">C20-B20-D20</f>
        <v>0</v>
      </c>
      <c r="F20" s="13">
        <f t="shared" ref="F20" si="15">(E20*24)-($D$7/5)</f>
        <v>-7.8</v>
      </c>
      <c r="G20" s="7">
        <f t="shared" ref="G20" si="16">CONVERT(F20,"hr","mn")</f>
        <v>-468</v>
      </c>
      <c r="H20" s="7"/>
      <c r="I20" s="2"/>
      <c r="J20" s="3"/>
    </row>
    <row r="21" spans="1:10" ht="16" x14ac:dyDescent="0.2">
      <c r="A21" s="6">
        <v>10</v>
      </c>
      <c r="B21" s="37" t="s">
        <v>28</v>
      </c>
      <c r="C21" s="35"/>
      <c r="D21" s="43"/>
      <c r="E21" s="12"/>
      <c r="F21" s="13"/>
      <c r="G21" s="7"/>
      <c r="H21" s="7"/>
      <c r="I21" s="2"/>
      <c r="J21" s="3"/>
    </row>
    <row r="22" spans="1:10" ht="16" x14ac:dyDescent="0.2">
      <c r="A22" s="6">
        <v>11</v>
      </c>
      <c r="B22" s="37" t="s">
        <v>29</v>
      </c>
      <c r="C22" s="35"/>
      <c r="D22" s="43"/>
      <c r="E22" s="12"/>
      <c r="F22" s="13"/>
      <c r="G22" s="7"/>
      <c r="H22" s="7"/>
      <c r="I22" s="2"/>
      <c r="J22" s="3"/>
    </row>
    <row r="23" spans="1:10" ht="16" x14ac:dyDescent="0.2">
      <c r="A23" s="6">
        <v>12</v>
      </c>
      <c r="B23" s="2"/>
      <c r="C23" s="35"/>
      <c r="D23" s="43" t="str">
        <f t="shared" ref="D23" si="17">IF(C23-B23&gt;TIMEVALUE("9:00"),TIMEVALUE("0:45"),IF(C23-B23&gt;TIMEVALUE("6:00"),TIMEVALUE("0:30"),"0"))</f>
        <v>0</v>
      </c>
      <c r="E23" s="12">
        <f t="shared" ref="E23" si="18">C23-B23-D23</f>
        <v>0</v>
      </c>
      <c r="F23" s="13">
        <f t="shared" ref="F23" si="19">(E23*24)-($D$7/5)</f>
        <v>-7.8</v>
      </c>
      <c r="G23" s="7">
        <f t="shared" ref="G23" si="20">CONVERT(F23,"hr","mn")</f>
        <v>-468</v>
      </c>
      <c r="H23" s="7"/>
      <c r="I23" s="2"/>
      <c r="J23" s="3"/>
    </row>
    <row r="24" spans="1:10" ht="16" x14ac:dyDescent="0.2">
      <c r="A24" s="6">
        <v>13</v>
      </c>
      <c r="B24" s="7"/>
      <c r="C24" s="35"/>
      <c r="D24" s="43" t="str">
        <f t="shared" si="7"/>
        <v>0</v>
      </c>
      <c r="E24" s="12">
        <f t="shared" ref="E24:E25" si="21">C24-B24-D24</f>
        <v>0</v>
      </c>
      <c r="F24" s="13">
        <f t="shared" ref="F24:F25" si="22">(E24*24)-($D$7/5)</f>
        <v>-7.8</v>
      </c>
      <c r="G24" s="7">
        <f t="shared" ref="G24:G25" si="23">CONVERT(F24,"hr","mn")</f>
        <v>-468</v>
      </c>
      <c r="H24" s="7"/>
      <c r="I24" s="2"/>
      <c r="J24" s="3"/>
    </row>
    <row r="25" spans="1:10" ht="16" x14ac:dyDescent="0.2">
      <c r="A25" s="6">
        <v>14</v>
      </c>
      <c r="B25" s="7"/>
      <c r="C25" s="35"/>
      <c r="D25" s="43" t="str">
        <f t="shared" si="7"/>
        <v>0</v>
      </c>
      <c r="E25" s="12">
        <f t="shared" si="21"/>
        <v>0</v>
      </c>
      <c r="F25" s="13">
        <f t="shared" si="22"/>
        <v>-7.8</v>
      </c>
      <c r="G25" s="7">
        <f t="shared" si="23"/>
        <v>-468</v>
      </c>
      <c r="H25" s="41"/>
      <c r="I25" s="1"/>
    </row>
    <row r="26" spans="1:10" ht="16" x14ac:dyDescent="0.2">
      <c r="A26" s="6">
        <v>15</v>
      </c>
      <c r="B26" s="7"/>
      <c r="C26" s="7"/>
      <c r="D26" s="43" t="str">
        <f t="shared" si="7"/>
        <v>0</v>
      </c>
      <c r="E26" s="12">
        <f t="shared" ref="E26" si="24">C26-B26-D26</f>
        <v>0</v>
      </c>
      <c r="F26" s="13">
        <f t="shared" ref="F26" si="25">(E26*24)-($D$7/5)</f>
        <v>-7.8</v>
      </c>
      <c r="G26" s="7">
        <f t="shared" ref="G26" si="26">CONVERT(F26,"hr","mn")</f>
        <v>-468</v>
      </c>
      <c r="H26" s="7"/>
      <c r="I26" s="1"/>
    </row>
    <row r="27" spans="1:10" ht="16" x14ac:dyDescent="0.2">
      <c r="A27" s="6">
        <v>16</v>
      </c>
      <c r="B27" s="7"/>
      <c r="C27" s="7"/>
      <c r="D27" s="43" t="str">
        <f t="shared" si="7"/>
        <v>0</v>
      </c>
      <c r="E27" s="12">
        <f t="shared" ref="E27" si="27">C27-B27-D27</f>
        <v>0</v>
      </c>
      <c r="F27" s="13">
        <f t="shared" ref="F27" si="28">(E27*24)-($D$7/5)</f>
        <v>-7.8</v>
      </c>
      <c r="G27" s="7">
        <f t="shared" ref="G27" si="29">CONVERT(F27,"hr","mn")</f>
        <v>-468</v>
      </c>
      <c r="H27" s="7"/>
      <c r="I27" s="1"/>
    </row>
    <row r="28" spans="1:10" ht="16" x14ac:dyDescent="0.2">
      <c r="A28" s="6">
        <v>17</v>
      </c>
      <c r="B28" s="37" t="s">
        <v>28</v>
      </c>
      <c r="C28" s="35"/>
      <c r="D28" s="43"/>
      <c r="E28" s="12"/>
      <c r="F28" s="13"/>
      <c r="G28" s="7"/>
      <c r="H28" s="7"/>
      <c r="I28" s="1"/>
    </row>
    <row r="29" spans="1:10" ht="16" x14ac:dyDescent="0.2">
      <c r="A29" s="6">
        <v>18</v>
      </c>
      <c r="B29" s="37" t="s">
        <v>29</v>
      </c>
      <c r="C29" s="37"/>
      <c r="D29" s="43"/>
      <c r="E29" s="12"/>
      <c r="F29" s="13"/>
      <c r="G29" s="7"/>
      <c r="H29" s="7"/>
    </row>
    <row r="30" spans="1:10" ht="16" x14ac:dyDescent="0.2">
      <c r="A30" s="6">
        <v>19</v>
      </c>
      <c r="B30" s="2"/>
      <c r="C30" s="37"/>
      <c r="D30" s="43" t="str">
        <f>IF(C31-B31&gt;TIMEVALUE("9:00"),TIMEVALUE("0:45"),IF(C31-B31&gt;TIMEVALUE("6:00"),TIMEVALUE("0:30"),"0"))</f>
        <v>0</v>
      </c>
      <c r="E30" s="12">
        <f>C31-B31-D30</f>
        <v>0</v>
      </c>
      <c r="F30" s="13">
        <f t="shared" ref="F30:F31" si="30">(E30*24)-($D$7/5)</f>
        <v>-7.8</v>
      </c>
      <c r="G30" s="7">
        <f t="shared" ref="G30:G31" si="31">CONVERT(F30,"hr","mn")</f>
        <v>-468</v>
      </c>
      <c r="H30" s="7"/>
    </row>
    <row r="31" spans="1:10" ht="16" x14ac:dyDescent="0.2">
      <c r="A31" s="6">
        <v>20</v>
      </c>
      <c r="B31" s="7"/>
      <c r="C31" s="37"/>
      <c r="D31" s="43" t="str">
        <f>IF(C32-B32&gt;TIMEVALUE("9:00"),TIMEVALUE("0:45"),IF(C32-B32&gt;TIMEVALUE("6:00"),TIMEVALUE("0:30"),"0"))</f>
        <v>0</v>
      </c>
      <c r="E31" s="12">
        <f>C32-B32-D31</f>
        <v>0</v>
      </c>
      <c r="F31" s="13">
        <f t="shared" si="30"/>
        <v>-7.8</v>
      </c>
      <c r="G31" s="7">
        <f t="shared" si="31"/>
        <v>-468</v>
      </c>
      <c r="H31" s="7"/>
    </row>
    <row r="32" spans="1:10" ht="16" x14ac:dyDescent="0.2">
      <c r="A32" s="6">
        <v>21</v>
      </c>
      <c r="B32" s="7"/>
      <c r="C32" s="37"/>
      <c r="D32" s="43" t="str">
        <f>IF(C33-B33&gt;TIMEVALUE("9:00"),TIMEVALUE("0:45"),IF(C33-B33&gt;TIMEVALUE("6:00"),TIMEVALUE("0:30"),"0"))</f>
        <v>0</v>
      </c>
      <c r="E32" s="12">
        <f>C33-B33-D32</f>
        <v>0</v>
      </c>
      <c r="F32" s="13">
        <f>(E32*24)-($D$7/5)</f>
        <v>-7.8</v>
      </c>
      <c r="G32" s="7">
        <f>CONVERT(F32,"hr","mn")</f>
        <v>-468</v>
      </c>
      <c r="H32" s="7"/>
    </row>
    <row r="33" spans="1:8" ht="16" x14ac:dyDescent="0.2">
      <c r="A33" s="6">
        <v>22</v>
      </c>
      <c r="B33" s="7"/>
      <c r="C33" s="38"/>
      <c r="D33" s="43" t="str">
        <f>IF(C34-B34&gt;TIMEVALUE("9:00"),TIMEVALUE("0:45"),IF(C34-B34&gt;TIMEVALUE("6:00"),TIMEVALUE("0:30"),"0"))</f>
        <v>0</v>
      </c>
      <c r="E33" s="12">
        <f>C34-B34-D33</f>
        <v>0</v>
      </c>
      <c r="F33" s="13">
        <f>(E33*24)-($D$7/5)</f>
        <v>-7.8</v>
      </c>
      <c r="G33" s="7">
        <f>CONVERT(F33,"hr","mn")</f>
        <v>-468</v>
      </c>
      <c r="H33" s="7"/>
    </row>
    <row r="34" spans="1:8" ht="16" x14ac:dyDescent="0.2">
      <c r="A34" s="6">
        <v>23</v>
      </c>
      <c r="B34" s="7"/>
      <c r="C34" s="38"/>
      <c r="D34" s="43" t="str">
        <f t="shared" ref="D34" si="32">IF(C34-B34&gt;TIMEVALUE("9:00"),TIMEVALUE("0:45"),IF(C34-B34&gt;TIMEVALUE("6:00"),TIMEVALUE("0:30"),"0"))</f>
        <v>0</v>
      </c>
      <c r="E34" s="12">
        <f t="shared" ref="E34" si="33">C34-B34-D34</f>
        <v>0</v>
      </c>
      <c r="F34" s="13">
        <f t="shared" ref="F34" si="34">(E34*24)-($D$7/5)</f>
        <v>-7.8</v>
      </c>
      <c r="G34" s="7">
        <f t="shared" ref="G34" si="35">CONVERT(F34,"hr","mn")</f>
        <v>-468</v>
      </c>
      <c r="H34" s="7"/>
    </row>
    <row r="35" spans="1:8" ht="16" x14ac:dyDescent="0.2">
      <c r="A35" s="6">
        <v>24</v>
      </c>
      <c r="B35" s="37" t="s">
        <v>28</v>
      </c>
      <c r="C35" s="37"/>
      <c r="D35" s="43"/>
      <c r="E35" s="12"/>
      <c r="F35" s="13"/>
      <c r="G35" s="7"/>
      <c r="H35" s="7"/>
    </row>
    <row r="36" spans="1:8" ht="16" x14ac:dyDescent="0.2">
      <c r="A36" s="6">
        <v>25</v>
      </c>
      <c r="B36" s="37" t="s">
        <v>29</v>
      </c>
      <c r="C36" s="37"/>
      <c r="D36" s="43"/>
      <c r="E36" s="12"/>
      <c r="F36" s="13"/>
      <c r="G36" s="7"/>
      <c r="H36" s="7"/>
    </row>
    <row r="37" spans="1:8" ht="16" x14ac:dyDescent="0.2">
      <c r="A37" s="6">
        <v>26</v>
      </c>
      <c r="B37" s="2"/>
      <c r="C37" s="37"/>
      <c r="D37" s="43" t="str">
        <f t="shared" ref="D37" si="36">IF(C37-B37&gt;TIMEVALUE("9:00"),TIMEVALUE("0:45"),IF(C37-B37&gt;TIMEVALUE("6:00"),TIMEVALUE("0:30"),"0"))</f>
        <v>0</v>
      </c>
      <c r="E37" s="12">
        <f t="shared" ref="E37" si="37">C37-B37-D37</f>
        <v>0</v>
      </c>
      <c r="F37" s="13">
        <f t="shared" ref="F37" si="38">(E37*24)-($D$7/5)</f>
        <v>-7.8</v>
      </c>
      <c r="G37" s="7">
        <f t="shared" ref="G37" si="39">CONVERT(F37,"hr","mn")</f>
        <v>-468</v>
      </c>
      <c r="H37" s="7"/>
    </row>
    <row r="38" spans="1:8" ht="16" x14ac:dyDescent="0.2">
      <c r="A38" s="6">
        <v>27</v>
      </c>
      <c r="B38" s="7"/>
      <c r="C38" s="37"/>
      <c r="D38" s="43" t="str">
        <f t="shared" si="7"/>
        <v>0</v>
      </c>
      <c r="E38" s="12">
        <f t="shared" ref="E38:E39" si="40">C38-B38-D38</f>
        <v>0</v>
      </c>
      <c r="F38" s="13">
        <f t="shared" ref="F38:F39" si="41">(E38*24)-($D$7/5)</f>
        <v>-7.8</v>
      </c>
      <c r="G38" s="7">
        <f t="shared" ref="G38:G39" si="42">CONVERT(F38,"hr","mn")</f>
        <v>-468</v>
      </c>
      <c r="H38" s="7"/>
    </row>
    <row r="39" spans="1:8" ht="16" x14ac:dyDescent="0.2">
      <c r="A39" s="6">
        <v>28</v>
      </c>
      <c r="B39" s="7"/>
      <c r="C39" s="37"/>
      <c r="D39" s="43" t="str">
        <f t="shared" si="7"/>
        <v>0</v>
      </c>
      <c r="E39" s="12">
        <f t="shared" si="40"/>
        <v>0</v>
      </c>
      <c r="F39" s="13">
        <f t="shared" si="41"/>
        <v>-7.8</v>
      </c>
      <c r="G39" s="7">
        <f t="shared" si="42"/>
        <v>-468</v>
      </c>
      <c r="H39" s="7"/>
    </row>
    <row r="40" spans="1:8" ht="16" x14ac:dyDescent="0.2">
      <c r="A40" s="6">
        <v>29</v>
      </c>
      <c r="B40" s="7"/>
      <c r="C40" s="38"/>
      <c r="D40" s="43" t="str">
        <f t="shared" si="7"/>
        <v>0</v>
      </c>
      <c r="E40" s="12">
        <f t="shared" ref="E40" si="43">C40-B40-D40</f>
        <v>0</v>
      </c>
      <c r="F40" s="13">
        <f>(E40*24)-($D$7/5)</f>
        <v>-7.8</v>
      </c>
      <c r="G40" s="7">
        <f t="shared" ref="G40" si="44">CONVERT(F40,"hr","mn")</f>
        <v>-468</v>
      </c>
      <c r="H40" s="7"/>
    </row>
    <row r="41" spans="1:8" ht="16" x14ac:dyDescent="0.2">
      <c r="A41" s="6">
        <v>30</v>
      </c>
      <c r="B41" s="37"/>
      <c r="C41" s="38"/>
      <c r="D41" s="43" t="str">
        <f t="shared" si="7"/>
        <v>0</v>
      </c>
      <c r="E41" s="12">
        <f t="shared" ref="E41" si="45">C41-B41-D41</f>
        <v>0</v>
      </c>
      <c r="F41" s="13">
        <f>(E41*24)-($D$7/5)</f>
        <v>-7.8</v>
      </c>
      <c r="G41" s="7">
        <f t="shared" ref="G41" si="46">CONVERT(F41,"hr","mn")</f>
        <v>-468</v>
      </c>
      <c r="H41" s="7"/>
    </row>
    <row r="42" spans="1:8" ht="17" thickBot="1" x14ac:dyDescent="0.25">
      <c r="A42" s="6">
        <v>31</v>
      </c>
      <c r="B42" s="7" t="s">
        <v>28</v>
      </c>
      <c r="C42" s="38"/>
      <c r="D42" s="43"/>
      <c r="E42" s="12"/>
      <c r="F42" s="13"/>
      <c r="G42" s="7"/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-9828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4" t="s">
        <v>33</v>
      </c>
    </row>
  </sheetData>
  <pageMargins left="0.9055118110236221" right="0.11811023622047245" top="0.78740157480314965" bottom="0.3937007874015748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8"/>
  <sheetViews>
    <sheetView workbookViewId="0">
      <selection activeCell="H51" sqref="H51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12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19"/>
      <c r="E11" s="28" t="s">
        <v>40</v>
      </c>
      <c r="F11" s="19"/>
      <c r="G11" s="24">
        <f>September!G43</f>
        <v>-88452</v>
      </c>
      <c r="H11" s="15"/>
      <c r="I11" s="2"/>
      <c r="J11" s="3"/>
    </row>
    <row r="12" spans="1:11" ht="16" x14ac:dyDescent="0.2">
      <c r="A12" s="16">
        <v>1</v>
      </c>
      <c r="B12" s="12"/>
      <c r="C12" s="12"/>
      <c r="D12" s="43" t="str">
        <f t="shared" ref="D12:D13" si="0">IF(C12-B12&gt;TIMEVALUE("9:00"),TIMEVALUE("0:45"),IF(C12-B12&gt;TIMEVALUE("6:00"),TIMEVALUE("0:30"),"0"))</f>
        <v>0</v>
      </c>
      <c r="E12" s="12">
        <f t="shared" ref="E12:E13" si="1">C12-B12-D12</f>
        <v>0</v>
      </c>
      <c r="F12" s="13">
        <f t="shared" ref="F12:F13" si="2">(E12*24)-($D$7/5)</f>
        <v>-7.8</v>
      </c>
      <c r="G12" s="7">
        <f t="shared" ref="G12:G13" si="3">CONVERT(F12,"hr","mn")</f>
        <v>-468</v>
      </c>
      <c r="H12" s="7"/>
      <c r="I12" s="2"/>
      <c r="J12" s="3"/>
    </row>
    <row r="13" spans="1:11" ht="16" x14ac:dyDescent="0.2">
      <c r="A13" s="6">
        <v>2</v>
      </c>
      <c r="B13" s="7"/>
      <c r="C13" s="12"/>
      <c r="D13" s="43" t="str">
        <f t="shared" si="0"/>
        <v>0</v>
      </c>
      <c r="E13" s="12">
        <f t="shared" si="1"/>
        <v>0</v>
      </c>
      <c r="F13" s="13">
        <f t="shared" si="2"/>
        <v>-7.8</v>
      </c>
      <c r="G13" s="7">
        <f t="shared" si="3"/>
        <v>-468</v>
      </c>
      <c r="H13" s="7"/>
      <c r="I13" s="2"/>
      <c r="J13" s="3"/>
    </row>
    <row r="14" spans="1:11" ht="16" x14ac:dyDescent="0.2">
      <c r="A14" s="6">
        <v>3</v>
      </c>
      <c r="B14" s="12" t="s">
        <v>1</v>
      </c>
      <c r="C14" s="12"/>
      <c r="D14" s="43"/>
      <c r="E14" s="12"/>
      <c r="F14" s="13"/>
      <c r="G14" s="7"/>
      <c r="H14" s="7" t="s">
        <v>26</v>
      </c>
      <c r="I14" s="2"/>
      <c r="J14" s="3"/>
    </row>
    <row r="15" spans="1:11" ht="16" x14ac:dyDescent="0.2">
      <c r="A15" s="6">
        <v>4</v>
      </c>
      <c r="B15" s="12" t="s">
        <v>2</v>
      </c>
      <c r="C15" s="12"/>
      <c r="D15" s="43"/>
      <c r="E15" s="12"/>
      <c r="F15" s="13"/>
      <c r="G15" s="7"/>
      <c r="H15" s="7"/>
      <c r="I15" s="2"/>
      <c r="J15" s="3"/>
    </row>
    <row r="16" spans="1:11" ht="16" x14ac:dyDescent="0.2">
      <c r="A16" s="6">
        <v>5</v>
      </c>
      <c r="B16" s="2"/>
      <c r="C16" s="12"/>
      <c r="D16" s="43" t="str">
        <f>IF(C16-B16&gt;TIMEVALUE("9:00"),TIMEVALUE("0:45"),IF(C16-B16&gt;TIMEVALUE("6:00"),TIMEVALUE("0:30"),"0"))</f>
        <v>0</v>
      </c>
      <c r="E16" s="12">
        <f t="shared" ref="E16:E20" si="4">C16-B16-D16</f>
        <v>0</v>
      </c>
      <c r="F16" s="13">
        <f t="shared" ref="F16:F20" si="5">(E16*24)-($D$7/5)</f>
        <v>-7.8</v>
      </c>
      <c r="G16" s="7">
        <f t="shared" ref="G16:G20" si="6">CONVERT(F16,"hr","mn")</f>
        <v>-468</v>
      </c>
      <c r="H16" s="7"/>
      <c r="I16" s="2"/>
      <c r="J16" s="3"/>
    </row>
    <row r="17" spans="1:10" ht="16" x14ac:dyDescent="0.2">
      <c r="A17" s="6">
        <v>6</v>
      </c>
      <c r="B17" s="7"/>
      <c r="C17" s="12"/>
      <c r="D17" s="43" t="str">
        <f>IF(C17-B17&gt;TIMEVALUE("9:00"),TIMEVALUE("0:45"),IF(C17-B17&gt;TIMEVALUE("6:00"),TIMEVALUE("0:30"),"0"))</f>
        <v>0</v>
      </c>
      <c r="E17" s="12">
        <f t="shared" si="4"/>
        <v>0</v>
      </c>
      <c r="F17" s="13">
        <f t="shared" si="5"/>
        <v>-7.8</v>
      </c>
      <c r="G17" s="7">
        <f t="shared" si="6"/>
        <v>-468</v>
      </c>
      <c r="H17" s="7"/>
      <c r="I17" s="2"/>
      <c r="J17" s="3"/>
    </row>
    <row r="18" spans="1:10" ht="16" x14ac:dyDescent="0.2">
      <c r="A18" s="6">
        <v>7</v>
      </c>
      <c r="B18" s="7"/>
      <c r="C18" s="12"/>
      <c r="D18" s="43" t="str">
        <f>IF(C18-B18&gt;TIMEVALUE("9:00"),TIMEVALUE("0:45"),IF(C18-B18&gt;TIMEVALUE("6:00"),TIMEVALUE("0:30"),"0"))</f>
        <v>0</v>
      </c>
      <c r="E18" s="12">
        <f t="shared" si="4"/>
        <v>0</v>
      </c>
      <c r="F18" s="13">
        <f t="shared" si="5"/>
        <v>-7.8</v>
      </c>
      <c r="G18" s="7">
        <f t="shared" si="6"/>
        <v>-468</v>
      </c>
      <c r="H18" s="7"/>
      <c r="I18" s="2"/>
      <c r="J18" s="3"/>
    </row>
    <row r="19" spans="1:10" ht="16" x14ac:dyDescent="0.2">
      <c r="A19" s="6">
        <v>8</v>
      </c>
      <c r="B19" s="7"/>
      <c r="C19" s="7"/>
      <c r="D19" s="43" t="str">
        <f t="shared" ref="D19:D20" si="7">IF(C19-B19&gt;TIMEVALUE("9:00"),TIMEVALUE("0:45"),IF(C19-B19&gt;TIMEVALUE("6:00"),TIMEVALUE("0:30"),"0"))</f>
        <v>0</v>
      </c>
      <c r="E19" s="12">
        <f t="shared" si="4"/>
        <v>0</v>
      </c>
      <c r="F19" s="13">
        <f t="shared" si="5"/>
        <v>-7.8</v>
      </c>
      <c r="G19" s="7">
        <f t="shared" si="6"/>
        <v>-468</v>
      </c>
      <c r="H19" s="7"/>
      <c r="I19" s="2"/>
      <c r="J19" s="3"/>
    </row>
    <row r="20" spans="1:10" ht="16" x14ac:dyDescent="0.2">
      <c r="A20" s="6">
        <v>9</v>
      </c>
      <c r="B20" s="7"/>
      <c r="C20" s="7"/>
      <c r="D20" s="43" t="str">
        <f t="shared" si="7"/>
        <v>0</v>
      </c>
      <c r="E20" s="12">
        <f t="shared" si="4"/>
        <v>0</v>
      </c>
      <c r="F20" s="13">
        <f t="shared" si="5"/>
        <v>-7.8</v>
      </c>
      <c r="G20" s="7">
        <f t="shared" si="6"/>
        <v>-468</v>
      </c>
      <c r="H20" s="7"/>
      <c r="I20" s="2"/>
      <c r="J20" s="3"/>
    </row>
    <row r="21" spans="1:10" ht="16" x14ac:dyDescent="0.2">
      <c r="A21" s="6">
        <v>10</v>
      </c>
      <c r="B21" s="12" t="s">
        <v>1</v>
      </c>
      <c r="C21" s="7"/>
      <c r="D21" s="43"/>
      <c r="E21" s="12"/>
      <c r="F21" s="13"/>
      <c r="G21" s="7"/>
      <c r="H21" s="7"/>
      <c r="I21" s="2"/>
      <c r="J21" s="3"/>
    </row>
    <row r="22" spans="1:10" ht="16" x14ac:dyDescent="0.2">
      <c r="A22" s="6">
        <v>11</v>
      </c>
      <c r="B22" s="12" t="s">
        <v>2</v>
      </c>
      <c r="C22" s="7"/>
      <c r="D22" s="43"/>
      <c r="E22" s="12"/>
      <c r="F22" s="13"/>
      <c r="G22" s="7"/>
      <c r="H22" s="7"/>
      <c r="I22" s="2"/>
      <c r="J22" s="3"/>
    </row>
    <row r="23" spans="1:10" ht="16" x14ac:dyDescent="0.2">
      <c r="A23" s="6">
        <v>12</v>
      </c>
      <c r="B23" s="2"/>
      <c r="C23" s="7"/>
      <c r="D23" s="43" t="str">
        <f>IF(C23-B23&gt;TIMEVALUE("9:00"),TIMEVALUE("0:45"),IF(C23-B23&gt;TIMEVALUE("6:00"),TIMEVALUE("0:30"),"0"))</f>
        <v>0</v>
      </c>
      <c r="E23" s="12">
        <f t="shared" ref="E23:E27" si="8">C23-B23-D23</f>
        <v>0</v>
      </c>
      <c r="F23" s="13">
        <f t="shared" ref="F23:F27" si="9">(E23*24)-($D$7/5)</f>
        <v>-7.8</v>
      </c>
      <c r="G23" s="7">
        <f t="shared" ref="G23:G27" si="10">CONVERT(F23,"hr","mn")</f>
        <v>-468</v>
      </c>
      <c r="H23" s="7"/>
      <c r="I23" s="2"/>
      <c r="J23" s="3"/>
    </row>
    <row r="24" spans="1:10" ht="16" x14ac:dyDescent="0.2">
      <c r="A24" s="6">
        <v>13</v>
      </c>
      <c r="B24" s="7"/>
      <c r="C24" s="7"/>
      <c r="D24" s="43" t="str">
        <f>IF(C24-B24&gt;TIMEVALUE("9:00"),TIMEVALUE("0:45"),IF(C24-B24&gt;TIMEVALUE("6:00"),TIMEVALUE("0:30"),"0"))</f>
        <v>0</v>
      </c>
      <c r="E24" s="12">
        <f t="shared" si="8"/>
        <v>0</v>
      </c>
      <c r="F24" s="13">
        <f t="shared" si="9"/>
        <v>-7.8</v>
      </c>
      <c r="G24" s="7">
        <f t="shared" si="10"/>
        <v>-468</v>
      </c>
      <c r="H24" s="7"/>
      <c r="I24" s="2"/>
      <c r="J24" s="3"/>
    </row>
    <row r="25" spans="1:10" ht="16" x14ac:dyDescent="0.2">
      <c r="A25" s="6">
        <v>14</v>
      </c>
      <c r="B25" s="7"/>
      <c r="C25" s="7"/>
      <c r="D25" s="43" t="str">
        <f>IF(C25-B25&gt;TIMEVALUE("9:00"),TIMEVALUE("0:45"),IF(C25-B25&gt;TIMEVALUE("6:00"),TIMEVALUE("0:30"),"0"))</f>
        <v>0</v>
      </c>
      <c r="E25" s="12">
        <f t="shared" si="8"/>
        <v>0</v>
      </c>
      <c r="F25" s="13">
        <f t="shared" si="9"/>
        <v>-7.8</v>
      </c>
      <c r="G25" s="7">
        <f t="shared" si="10"/>
        <v>-468</v>
      </c>
      <c r="H25" s="7"/>
      <c r="I25" s="1"/>
    </row>
    <row r="26" spans="1:10" ht="16" x14ac:dyDescent="0.2">
      <c r="A26" s="6">
        <v>15</v>
      </c>
      <c r="B26" s="7"/>
      <c r="C26" s="7"/>
      <c r="D26" s="43" t="str">
        <f t="shared" ref="D26:D27" si="11">IF(C26-B26&gt;TIMEVALUE("9:00"),TIMEVALUE("0:45"),IF(C26-B26&gt;TIMEVALUE("6:00"),TIMEVALUE("0:30"),"0"))</f>
        <v>0</v>
      </c>
      <c r="E26" s="12">
        <f t="shared" si="8"/>
        <v>0</v>
      </c>
      <c r="F26" s="13">
        <f t="shared" si="9"/>
        <v>-7.8</v>
      </c>
      <c r="G26" s="7">
        <f t="shared" si="10"/>
        <v>-468</v>
      </c>
      <c r="H26" s="41"/>
      <c r="I26" s="1"/>
    </row>
    <row r="27" spans="1:10" ht="16" x14ac:dyDescent="0.2">
      <c r="A27" s="6">
        <v>16</v>
      </c>
      <c r="B27" s="7"/>
      <c r="C27" s="7"/>
      <c r="D27" s="43" t="str">
        <f t="shared" si="11"/>
        <v>0</v>
      </c>
      <c r="E27" s="12">
        <f t="shared" si="8"/>
        <v>0</v>
      </c>
      <c r="F27" s="13">
        <f t="shared" si="9"/>
        <v>-7.8</v>
      </c>
      <c r="G27" s="7">
        <f t="shared" si="10"/>
        <v>-468</v>
      </c>
      <c r="H27" s="7"/>
      <c r="I27" s="1"/>
    </row>
    <row r="28" spans="1:10" ht="16" x14ac:dyDescent="0.2">
      <c r="A28" s="6">
        <v>17</v>
      </c>
      <c r="B28" s="12" t="s">
        <v>1</v>
      </c>
      <c r="C28" s="7"/>
      <c r="D28" s="43"/>
      <c r="E28" s="12"/>
      <c r="F28" s="13"/>
      <c r="G28" s="7"/>
      <c r="H28" s="7"/>
      <c r="I28" s="1"/>
    </row>
    <row r="29" spans="1:10" ht="16" x14ac:dyDescent="0.2">
      <c r="A29" s="6">
        <v>18</v>
      </c>
      <c r="B29" s="12" t="s">
        <v>2</v>
      </c>
      <c r="C29" s="7"/>
      <c r="D29" s="43"/>
      <c r="E29" s="12"/>
      <c r="F29" s="13"/>
      <c r="G29" s="7"/>
      <c r="H29" s="7"/>
    </row>
    <row r="30" spans="1:10" ht="16" x14ac:dyDescent="0.2">
      <c r="A30" s="6">
        <v>19</v>
      </c>
      <c r="B30" s="2"/>
      <c r="C30" s="7"/>
      <c r="D30" s="43" t="str">
        <f>IF(C30-B30&gt;TIMEVALUE("9:00"),TIMEVALUE("0:45"),IF(C30-B30&gt;TIMEVALUE("6:00"),TIMEVALUE("0:30"),"0"))</f>
        <v>0</v>
      </c>
      <c r="E30" s="12">
        <f t="shared" ref="E30:E34" si="12">C30-B30-D30</f>
        <v>0</v>
      </c>
      <c r="F30" s="13">
        <f t="shared" ref="F30:F34" si="13">(E30*24)-($D$7/5)</f>
        <v>-7.8</v>
      </c>
      <c r="G30" s="7">
        <f t="shared" ref="G30:G34" si="14">CONVERT(F30,"hr","mn")</f>
        <v>-468</v>
      </c>
      <c r="H30" s="7"/>
    </row>
    <row r="31" spans="1:10" ht="16" x14ac:dyDescent="0.2">
      <c r="A31" s="6">
        <v>20</v>
      </c>
      <c r="B31" s="7"/>
      <c r="C31" s="7"/>
      <c r="D31" s="43" t="str">
        <f>IF(C31-B31&gt;TIMEVALUE("9:00"),TIMEVALUE("0:45"),IF(C31-B31&gt;TIMEVALUE("6:00"),TIMEVALUE("0:30"),"0"))</f>
        <v>0</v>
      </c>
      <c r="E31" s="12">
        <f t="shared" si="12"/>
        <v>0</v>
      </c>
      <c r="F31" s="13">
        <f t="shared" si="13"/>
        <v>-7.8</v>
      </c>
      <c r="G31" s="7">
        <f t="shared" si="14"/>
        <v>-468</v>
      </c>
      <c r="H31" s="7"/>
    </row>
    <row r="32" spans="1:10" ht="16" x14ac:dyDescent="0.2">
      <c r="A32" s="6">
        <v>21</v>
      </c>
      <c r="B32" s="7"/>
      <c r="C32" s="7"/>
      <c r="D32" s="43" t="str">
        <f>IF(C32-B32&gt;TIMEVALUE("9:00"),TIMEVALUE("0:45"),IF(C32-B32&gt;TIMEVALUE("6:00"),TIMEVALUE("0:30"),"0"))</f>
        <v>0</v>
      </c>
      <c r="E32" s="12">
        <f t="shared" si="12"/>
        <v>0</v>
      </c>
      <c r="F32" s="13">
        <f t="shared" si="13"/>
        <v>-7.8</v>
      </c>
      <c r="G32" s="7">
        <f t="shared" si="14"/>
        <v>-468</v>
      </c>
      <c r="H32" s="7"/>
    </row>
    <row r="33" spans="1:8" ht="16" x14ac:dyDescent="0.2">
      <c r="A33" s="6">
        <v>22</v>
      </c>
      <c r="B33" s="7"/>
      <c r="C33" s="7"/>
      <c r="D33" s="43" t="str">
        <f>IF(C33-B33&gt;TIMEVALUE("9:00"),TIMEVALUE("0:45"),IF(C33-B33&gt;TIMEVALUE("6:00"),TIMEVALUE("0:30"),"0"))</f>
        <v>0</v>
      </c>
      <c r="E33" s="12">
        <f t="shared" si="12"/>
        <v>0</v>
      </c>
      <c r="F33" s="13">
        <f t="shared" si="13"/>
        <v>-7.8</v>
      </c>
      <c r="G33" s="7">
        <f t="shared" si="14"/>
        <v>-468</v>
      </c>
      <c r="H33" s="7"/>
    </row>
    <row r="34" spans="1:8" ht="16" x14ac:dyDescent="0.2">
      <c r="A34" s="6">
        <v>23</v>
      </c>
      <c r="B34" s="7"/>
      <c r="C34" s="7"/>
      <c r="D34" s="43" t="str">
        <f>IF(C34-B34&gt;TIMEVALUE("9:00"),TIMEVALUE("0:45"),IF(C34-B34&gt;TIMEVALUE("6:00"),TIMEVALUE("0:30"),"0"))</f>
        <v>0</v>
      </c>
      <c r="E34" s="12">
        <f t="shared" si="12"/>
        <v>0</v>
      </c>
      <c r="F34" s="13">
        <f t="shared" si="13"/>
        <v>-7.8</v>
      </c>
      <c r="G34" s="7">
        <f t="shared" si="14"/>
        <v>-468</v>
      </c>
      <c r="H34" s="7"/>
    </row>
    <row r="35" spans="1:8" ht="16" x14ac:dyDescent="0.2">
      <c r="A35" s="6">
        <v>24</v>
      </c>
      <c r="B35" s="7" t="s">
        <v>1</v>
      </c>
      <c r="C35" s="7"/>
      <c r="D35" s="43"/>
      <c r="E35" s="12"/>
      <c r="F35" s="13"/>
      <c r="G35" s="7"/>
      <c r="H35" s="7"/>
    </row>
    <row r="36" spans="1:8" ht="16" x14ac:dyDescent="0.2">
      <c r="A36" s="6">
        <v>25</v>
      </c>
      <c r="B36" s="12" t="s">
        <v>2</v>
      </c>
      <c r="C36" s="7"/>
      <c r="D36" s="43"/>
      <c r="E36" s="12"/>
      <c r="F36" s="13"/>
      <c r="G36" s="7"/>
      <c r="H36" s="7"/>
    </row>
    <row r="37" spans="1:8" ht="16" x14ac:dyDescent="0.2">
      <c r="A37" s="6">
        <v>26</v>
      </c>
      <c r="B37" s="2"/>
      <c r="C37" s="7"/>
      <c r="D37" s="43" t="str">
        <f>IF(C37-B37&gt;TIMEVALUE("9:00"),TIMEVALUE("0:45"),IF(C37-B37&gt;TIMEVALUE("6:00"),TIMEVALUE("0:30"),"0"))</f>
        <v>0</v>
      </c>
      <c r="E37" s="12">
        <f t="shared" ref="E37:E41" si="15">C37-B37-D37</f>
        <v>0</v>
      </c>
      <c r="F37" s="13">
        <f t="shared" ref="F37:F41" si="16">(E37*24)-($D$7/5)</f>
        <v>-7.8</v>
      </c>
      <c r="G37" s="7">
        <f t="shared" ref="G37:G41" si="17">CONVERT(F37,"hr","mn")</f>
        <v>-468</v>
      </c>
      <c r="H37" s="7"/>
    </row>
    <row r="38" spans="1:8" ht="16" x14ac:dyDescent="0.2">
      <c r="A38" s="6">
        <v>27</v>
      </c>
      <c r="B38" s="7"/>
      <c r="C38" s="7"/>
      <c r="D38" s="43" t="str">
        <f>IF(C38-B38&gt;TIMEVALUE("9:00"),TIMEVALUE("0:45"),IF(C38-B38&gt;TIMEVALUE("6:00"),TIMEVALUE("0:30"),"0"))</f>
        <v>0</v>
      </c>
      <c r="E38" s="12">
        <f t="shared" si="15"/>
        <v>0</v>
      </c>
      <c r="F38" s="13">
        <f t="shared" si="16"/>
        <v>-7.8</v>
      </c>
      <c r="G38" s="7">
        <f t="shared" si="17"/>
        <v>-468</v>
      </c>
      <c r="H38" s="7"/>
    </row>
    <row r="39" spans="1:8" ht="16" x14ac:dyDescent="0.2">
      <c r="A39" s="6">
        <v>28</v>
      </c>
      <c r="B39" s="7"/>
      <c r="C39" s="7"/>
      <c r="D39" s="43" t="str">
        <f>IF(C39-B39&gt;TIMEVALUE("9:00"),TIMEVALUE("0:45"),IF(C39-B39&gt;TIMEVALUE("6:00"),TIMEVALUE("0:30"),"0"))</f>
        <v>0</v>
      </c>
      <c r="E39" s="12">
        <f t="shared" si="15"/>
        <v>0</v>
      </c>
      <c r="F39" s="13">
        <f t="shared" si="16"/>
        <v>-7.8</v>
      </c>
      <c r="G39" s="7">
        <f t="shared" si="17"/>
        <v>-468</v>
      </c>
      <c r="H39" s="7"/>
    </row>
    <row r="40" spans="1:8" ht="16" x14ac:dyDescent="0.2">
      <c r="A40" s="6">
        <v>29</v>
      </c>
      <c r="B40" s="7"/>
      <c r="C40" s="7"/>
      <c r="D40" s="43" t="str">
        <f t="shared" ref="D40:D41" si="18">IF(C40-B40&gt;TIMEVALUE("9:00"),TIMEVALUE("0:45"),IF(C40-B40&gt;TIMEVALUE("6:00"),TIMEVALUE("0:30"),"0"))</f>
        <v>0</v>
      </c>
      <c r="E40" s="12">
        <f t="shared" si="15"/>
        <v>0</v>
      </c>
      <c r="F40" s="13">
        <f t="shared" si="16"/>
        <v>-7.8</v>
      </c>
      <c r="G40" s="7">
        <f t="shared" si="17"/>
        <v>-468</v>
      </c>
      <c r="H40" s="7"/>
    </row>
    <row r="41" spans="1:8" ht="16" x14ac:dyDescent="0.2">
      <c r="A41" s="6">
        <v>30</v>
      </c>
      <c r="B41" s="12"/>
      <c r="C41" s="7"/>
      <c r="D41" s="43" t="str">
        <f t="shared" si="18"/>
        <v>0</v>
      </c>
      <c r="E41" s="12">
        <f t="shared" si="15"/>
        <v>0</v>
      </c>
      <c r="F41" s="13">
        <f t="shared" si="16"/>
        <v>-7.8</v>
      </c>
      <c r="G41" s="7">
        <f t="shared" si="17"/>
        <v>-468</v>
      </c>
      <c r="H41" s="7"/>
    </row>
    <row r="42" spans="1:8" ht="17" thickBot="1" x14ac:dyDescent="0.25">
      <c r="A42" s="6">
        <v>31</v>
      </c>
      <c r="B42" s="7" t="s">
        <v>1</v>
      </c>
      <c r="C42" s="12"/>
      <c r="D42" s="43"/>
      <c r="E42" s="12"/>
      <c r="F42" s="13"/>
      <c r="G42" s="7"/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-98748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8"/>
  <sheetViews>
    <sheetView workbookViewId="0">
      <selection activeCell="H37" sqref="H37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13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19"/>
      <c r="E11" s="28" t="s">
        <v>40</v>
      </c>
      <c r="F11" s="19"/>
      <c r="G11" s="24">
        <f>October!G43</f>
        <v>-98748</v>
      </c>
      <c r="H11" s="15"/>
      <c r="I11" s="2"/>
      <c r="J11" s="3"/>
    </row>
    <row r="12" spans="1:11" ht="16" x14ac:dyDescent="0.2">
      <c r="A12" s="16">
        <v>1</v>
      </c>
      <c r="B12" s="12" t="s">
        <v>2</v>
      </c>
      <c r="C12" s="12"/>
      <c r="D12" s="43"/>
      <c r="E12" s="12"/>
      <c r="F12" s="13"/>
      <c r="G12" s="7"/>
      <c r="H12" s="7"/>
      <c r="I12" s="2"/>
      <c r="J12" s="3"/>
    </row>
    <row r="13" spans="1:11" ht="16" x14ac:dyDescent="0.2">
      <c r="A13" s="6">
        <v>2</v>
      </c>
      <c r="B13" s="2"/>
      <c r="C13" s="12"/>
      <c r="D13" s="43" t="str">
        <f>IF(C13-B13&gt;TIMEVALUE("9:00"),TIMEVALUE("0:45"),IF(C13-B13&gt;TIMEVALUE("6:00"),TIMEVALUE("0:30"),"0"))</f>
        <v>0</v>
      </c>
      <c r="E13" s="12">
        <f t="shared" ref="E13:E17" si="0">C13-B13-D13</f>
        <v>0</v>
      </c>
      <c r="F13" s="13">
        <f t="shared" ref="F13:F17" si="1">(E13*24)-($D$7/5)</f>
        <v>-7.8</v>
      </c>
      <c r="G13" s="7">
        <f t="shared" ref="G13:G17" si="2">CONVERT(F13,"hr","mn")</f>
        <v>-468</v>
      </c>
      <c r="H13" s="7"/>
      <c r="I13" s="2"/>
      <c r="J13" s="3"/>
    </row>
    <row r="14" spans="1:11" ht="16" x14ac:dyDescent="0.2">
      <c r="A14" s="6">
        <v>3</v>
      </c>
      <c r="B14" s="7"/>
      <c r="C14" s="12"/>
      <c r="D14" s="43" t="str">
        <f>IF(C14-B14&gt;TIMEVALUE("9:00"),TIMEVALUE("0:45"),IF(C14-B14&gt;TIMEVALUE("6:00"),TIMEVALUE("0:30"),"0"))</f>
        <v>0</v>
      </c>
      <c r="E14" s="12">
        <f t="shared" si="0"/>
        <v>0</v>
      </c>
      <c r="F14" s="13">
        <f t="shared" si="1"/>
        <v>-7.8</v>
      </c>
      <c r="G14" s="7">
        <f t="shared" si="2"/>
        <v>-468</v>
      </c>
      <c r="H14" s="7"/>
      <c r="I14" s="2"/>
      <c r="J14" s="3"/>
    </row>
    <row r="15" spans="1:11" ht="16" x14ac:dyDescent="0.2">
      <c r="A15" s="6">
        <v>4</v>
      </c>
      <c r="B15" s="7"/>
      <c r="C15" s="12"/>
      <c r="D15" s="43" t="str">
        <f>IF(C15-B15&gt;TIMEVALUE("9:00"),TIMEVALUE("0:45"),IF(C15-B15&gt;TIMEVALUE("6:00"),TIMEVALUE("0:30"),"0"))</f>
        <v>0</v>
      </c>
      <c r="E15" s="12">
        <f t="shared" si="0"/>
        <v>0</v>
      </c>
      <c r="F15" s="13">
        <f t="shared" si="1"/>
        <v>-7.8</v>
      </c>
      <c r="G15" s="7">
        <f t="shared" si="2"/>
        <v>-468</v>
      </c>
      <c r="H15" s="7"/>
      <c r="I15" s="2"/>
      <c r="J15" s="3"/>
    </row>
    <row r="16" spans="1:11" ht="16" x14ac:dyDescent="0.2">
      <c r="A16" s="6">
        <v>5</v>
      </c>
      <c r="B16" s="7"/>
      <c r="C16" s="12"/>
      <c r="D16" s="43" t="str">
        <f>IF(C16-B16&gt;TIMEVALUE("9:00"),TIMEVALUE("0:45"),IF(C16-B16&gt;TIMEVALUE("6:00"),TIMEVALUE("0:30"),"0"))</f>
        <v>0</v>
      </c>
      <c r="E16" s="12">
        <f t="shared" si="0"/>
        <v>0</v>
      </c>
      <c r="F16" s="13">
        <f t="shared" si="1"/>
        <v>-7.8</v>
      </c>
      <c r="G16" s="7">
        <f t="shared" si="2"/>
        <v>-468</v>
      </c>
      <c r="H16" s="7"/>
      <c r="I16" s="2"/>
      <c r="J16" s="3"/>
    </row>
    <row r="17" spans="1:10" ht="16" x14ac:dyDescent="0.2">
      <c r="A17" s="6">
        <v>6</v>
      </c>
      <c r="B17" s="7"/>
      <c r="C17" s="12"/>
      <c r="D17" s="43" t="str">
        <f>IF(C17-B17&gt;TIMEVALUE("9:00"),TIMEVALUE("0:45"),IF(C17-B17&gt;TIMEVALUE("6:00"),TIMEVALUE("0:30"),"0"))</f>
        <v>0</v>
      </c>
      <c r="E17" s="12">
        <f t="shared" si="0"/>
        <v>0</v>
      </c>
      <c r="F17" s="13">
        <f t="shared" si="1"/>
        <v>-7.8</v>
      </c>
      <c r="G17" s="7">
        <f t="shared" si="2"/>
        <v>-468</v>
      </c>
      <c r="H17" s="7"/>
      <c r="I17" s="2"/>
      <c r="J17" s="3"/>
    </row>
    <row r="18" spans="1:10" ht="16" x14ac:dyDescent="0.2">
      <c r="A18" s="6">
        <v>7</v>
      </c>
      <c r="B18" s="12" t="s">
        <v>1</v>
      </c>
      <c r="C18" s="12"/>
      <c r="D18" s="43"/>
      <c r="E18" s="12"/>
      <c r="F18" s="13"/>
      <c r="G18" s="7"/>
      <c r="H18" s="7"/>
      <c r="I18" s="2"/>
      <c r="J18" s="3"/>
    </row>
    <row r="19" spans="1:10" ht="16" x14ac:dyDescent="0.2">
      <c r="A19" s="6">
        <v>8</v>
      </c>
      <c r="B19" s="12" t="s">
        <v>2</v>
      </c>
      <c r="C19" s="7"/>
      <c r="D19" s="43"/>
      <c r="E19" s="12"/>
      <c r="F19" s="13"/>
      <c r="G19" s="7"/>
      <c r="H19" s="7"/>
      <c r="I19" s="2"/>
      <c r="J19" s="3"/>
    </row>
    <row r="20" spans="1:10" ht="16" x14ac:dyDescent="0.2">
      <c r="A20" s="6">
        <v>9</v>
      </c>
      <c r="B20" s="2"/>
      <c r="C20" s="7"/>
      <c r="D20" s="43" t="str">
        <f>IF(C20-B20&gt;TIMEVALUE("9:00"),TIMEVALUE("0:45"),IF(C20-B20&gt;TIMEVALUE("6:00"),TIMEVALUE("0:30"),"0"))</f>
        <v>0</v>
      </c>
      <c r="E20" s="12">
        <f t="shared" ref="E20:E23" si="3">C20-B20-D20</f>
        <v>0</v>
      </c>
      <c r="F20" s="13">
        <f t="shared" ref="F20:F23" si="4">(E20*24)-($D$7/5)</f>
        <v>-7.8</v>
      </c>
      <c r="G20" s="7">
        <f t="shared" ref="G20:G23" si="5">CONVERT(F20,"hr","mn")</f>
        <v>-468</v>
      </c>
      <c r="H20" s="7"/>
      <c r="I20" s="2"/>
      <c r="J20" s="3"/>
    </row>
    <row r="21" spans="1:10" ht="16" x14ac:dyDescent="0.2">
      <c r="A21" s="6">
        <v>10</v>
      </c>
      <c r="B21" s="7"/>
      <c r="C21" s="7"/>
      <c r="D21" s="43" t="str">
        <f>IF(C21-B21&gt;TIMEVALUE("9:00"),TIMEVALUE("0:45"),IF(C21-B21&gt;TIMEVALUE("6:00"),TIMEVALUE("0:30"),"0"))</f>
        <v>0</v>
      </c>
      <c r="E21" s="12">
        <f t="shared" si="3"/>
        <v>0</v>
      </c>
      <c r="F21" s="13">
        <f t="shared" si="4"/>
        <v>-7.8</v>
      </c>
      <c r="G21" s="7">
        <f t="shared" si="5"/>
        <v>-468</v>
      </c>
      <c r="H21" s="7"/>
      <c r="I21" s="2"/>
      <c r="J21" s="3"/>
    </row>
    <row r="22" spans="1:10" ht="16" x14ac:dyDescent="0.2">
      <c r="A22" s="6">
        <v>11</v>
      </c>
      <c r="B22" s="7"/>
      <c r="C22" s="7"/>
      <c r="D22" s="43" t="str">
        <f>IF(C22-B22&gt;TIMEVALUE("9:00"),TIMEVALUE("0:45"),IF(C22-B22&gt;TIMEVALUE("6:00"),TIMEVALUE("0:30"),"0"))</f>
        <v>0</v>
      </c>
      <c r="E22" s="12">
        <f t="shared" si="3"/>
        <v>0</v>
      </c>
      <c r="F22" s="13">
        <f t="shared" si="4"/>
        <v>-7.8</v>
      </c>
      <c r="G22" s="7">
        <f t="shared" si="5"/>
        <v>-468</v>
      </c>
      <c r="H22" s="7"/>
      <c r="I22" s="2"/>
      <c r="J22" s="3"/>
    </row>
    <row r="23" spans="1:10" ht="16" x14ac:dyDescent="0.2">
      <c r="A23" s="6">
        <v>12</v>
      </c>
      <c r="B23" s="7"/>
      <c r="C23" s="7"/>
      <c r="D23" s="43" t="str">
        <f>IF(C23-B23&gt;TIMEVALUE("9:00"),TIMEVALUE("0:45"),IF(C23-B23&gt;TIMEVALUE("6:00"),TIMEVALUE("0:30"),"0"))</f>
        <v>0</v>
      </c>
      <c r="E23" s="12">
        <f t="shared" si="3"/>
        <v>0</v>
      </c>
      <c r="F23" s="13">
        <f t="shared" si="4"/>
        <v>-7.8</v>
      </c>
      <c r="G23" s="7">
        <f t="shared" si="5"/>
        <v>-468</v>
      </c>
      <c r="H23" s="7"/>
      <c r="I23" s="2"/>
      <c r="J23" s="3"/>
    </row>
    <row r="24" spans="1:10" ht="16" x14ac:dyDescent="0.2">
      <c r="A24" s="6">
        <v>13</v>
      </c>
      <c r="B24" s="7"/>
      <c r="C24" s="7"/>
      <c r="D24" s="43" t="str">
        <f>IF(C24-B24&gt;TIMEVALUE("9:00"),TIMEVALUE("0:45"),IF(C24-B24&gt;TIMEVALUE("6:00"),TIMEVALUE("0:30"),"0"))</f>
        <v>0</v>
      </c>
      <c r="E24" s="12">
        <f>C24-B24-D24</f>
        <v>0</v>
      </c>
      <c r="F24" s="13">
        <f>(E24*24)-($D$7/5)</f>
        <v>-7.8</v>
      </c>
      <c r="G24" s="7">
        <f>CONVERT(F24,"hr","mn")</f>
        <v>-468</v>
      </c>
      <c r="H24" s="7"/>
      <c r="I24" s="2"/>
      <c r="J24" s="3"/>
    </row>
    <row r="25" spans="1:10" ht="16" x14ac:dyDescent="0.2">
      <c r="A25" s="6">
        <v>14</v>
      </c>
      <c r="B25" s="12" t="s">
        <v>1</v>
      </c>
      <c r="C25" s="7"/>
      <c r="D25" s="43"/>
      <c r="E25" s="12"/>
      <c r="F25" s="13"/>
      <c r="G25" s="7"/>
      <c r="H25" s="41"/>
      <c r="I25" s="1"/>
    </row>
    <row r="26" spans="1:10" ht="16" x14ac:dyDescent="0.2">
      <c r="A26" s="6">
        <v>15</v>
      </c>
      <c r="B26" s="12" t="s">
        <v>2</v>
      </c>
      <c r="C26" s="7"/>
      <c r="D26" s="43"/>
      <c r="E26" s="12"/>
      <c r="F26" s="13"/>
      <c r="G26" s="7"/>
      <c r="H26" s="7"/>
      <c r="I26" s="1"/>
    </row>
    <row r="27" spans="1:10" ht="16" x14ac:dyDescent="0.2">
      <c r="A27" s="6">
        <v>16</v>
      </c>
      <c r="B27" s="2"/>
      <c r="C27" s="7"/>
      <c r="D27" s="43" t="str">
        <f>IF(C27-B27&gt;TIMEVALUE("9:00"),TIMEVALUE("0:45"),IF(C27-B27&gt;TIMEVALUE("6:00"),TIMEVALUE("0:30"),"0"))</f>
        <v>0</v>
      </c>
      <c r="E27" s="12">
        <f t="shared" ref="E27:E31" si="6">C27-B27-D27</f>
        <v>0</v>
      </c>
      <c r="F27" s="13">
        <f t="shared" ref="F27:F31" si="7">(E27*24)-($D$7/5)</f>
        <v>-7.8</v>
      </c>
      <c r="G27" s="7">
        <f t="shared" ref="G27:G31" si="8">CONVERT(F27,"hr","mn")</f>
        <v>-468</v>
      </c>
      <c r="H27" s="7"/>
      <c r="I27" s="1"/>
    </row>
    <row r="28" spans="1:10" ht="16" x14ac:dyDescent="0.2">
      <c r="A28" s="6">
        <v>17</v>
      </c>
      <c r="B28" s="7"/>
      <c r="C28" s="7"/>
      <c r="D28" s="43" t="str">
        <f>IF(C28-B28&gt;TIMEVALUE("9:00"),TIMEVALUE("0:45"),IF(C28-B28&gt;TIMEVALUE("6:00"),TIMEVALUE("0:30"),"0"))</f>
        <v>0</v>
      </c>
      <c r="E28" s="12">
        <f t="shared" si="6"/>
        <v>0</v>
      </c>
      <c r="F28" s="13">
        <f t="shared" si="7"/>
        <v>-7.8</v>
      </c>
      <c r="G28" s="7">
        <f t="shared" si="8"/>
        <v>-468</v>
      </c>
      <c r="H28" s="7"/>
      <c r="I28" s="1"/>
    </row>
    <row r="29" spans="1:10" ht="16" x14ac:dyDescent="0.2">
      <c r="A29" s="6">
        <v>18</v>
      </c>
      <c r="B29" s="7"/>
      <c r="C29" s="7"/>
      <c r="D29" s="43" t="str">
        <f>IF(C29-B29&gt;TIMEVALUE("9:00"),TIMEVALUE("0:45"),IF(C29-B29&gt;TIMEVALUE("6:00"),TIMEVALUE("0:30"),"0"))</f>
        <v>0</v>
      </c>
      <c r="E29" s="12">
        <f t="shared" si="6"/>
        <v>0</v>
      </c>
      <c r="F29" s="13">
        <f t="shared" si="7"/>
        <v>-7.8</v>
      </c>
      <c r="G29" s="7">
        <f t="shared" si="8"/>
        <v>-468</v>
      </c>
      <c r="H29" s="7"/>
    </row>
    <row r="30" spans="1:10" ht="16" x14ac:dyDescent="0.2">
      <c r="A30" s="6">
        <v>19</v>
      </c>
      <c r="B30" s="7"/>
      <c r="C30" s="7"/>
      <c r="D30" s="43" t="str">
        <f>IF(C30-B30&gt;TIMEVALUE("9:00"),TIMEVALUE("0:45"),IF(C30-B30&gt;TIMEVALUE("6:00"),TIMEVALUE("0:30"),"0"))</f>
        <v>0</v>
      </c>
      <c r="E30" s="12">
        <f t="shared" si="6"/>
        <v>0</v>
      </c>
      <c r="F30" s="13">
        <f t="shared" si="7"/>
        <v>-7.8</v>
      </c>
      <c r="G30" s="7">
        <f t="shared" si="8"/>
        <v>-468</v>
      </c>
      <c r="H30" s="7"/>
    </row>
    <row r="31" spans="1:10" ht="16" x14ac:dyDescent="0.2">
      <c r="A31" s="6">
        <v>20</v>
      </c>
      <c r="B31" s="7"/>
      <c r="C31" s="7"/>
      <c r="D31" s="43" t="str">
        <f>IF(C31-B31&gt;TIMEVALUE("9:00"),TIMEVALUE("0:45"),IF(C31-B31&gt;TIMEVALUE("6:00"),TIMEVALUE("0:30"),"0"))</f>
        <v>0</v>
      </c>
      <c r="E31" s="12">
        <f t="shared" si="6"/>
        <v>0</v>
      </c>
      <c r="F31" s="13">
        <f t="shared" si="7"/>
        <v>-7.8</v>
      </c>
      <c r="G31" s="7">
        <f t="shared" si="8"/>
        <v>-468</v>
      </c>
      <c r="H31" s="7"/>
    </row>
    <row r="32" spans="1:10" ht="16" x14ac:dyDescent="0.2">
      <c r="A32" s="6">
        <v>21</v>
      </c>
      <c r="B32" s="7" t="s">
        <v>1</v>
      </c>
      <c r="C32" s="7"/>
      <c r="D32" s="43"/>
      <c r="E32" s="12"/>
      <c r="F32" s="13"/>
      <c r="G32" s="7"/>
      <c r="H32" s="7"/>
    </row>
    <row r="33" spans="1:8" ht="16" x14ac:dyDescent="0.2">
      <c r="A33" s="6">
        <v>22</v>
      </c>
      <c r="B33" s="7" t="s">
        <v>2</v>
      </c>
      <c r="C33" s="7"/>
      <c r="D33" s="43"/>
      <c r="E33" s="12"/>
      <c r="F33" s="13"/>
      <c r="G33" s="7"/>
      <c r="H33" s="7"/>
    </row>
    <row r="34" spans="1:8" ht="16" x14ac:dyDescent="0.2">
      <c r="A34" s="6">
        <v>23</v>
      </c>
      <c r="B34" s="2"/>
      <c r="C34" s="7"/>
      <c r="D34" s="43" t="str">
        <f>IF(C34-B34&gt;TIMEVALUE("9:00"),TIMEVALUE("0:45"),IF(C34-B34&gt;TIMEVALUE("6:00"),TIMEVALUE("0:30"),"0"))</f>
        <v>0</v>
      </c>
      <c r="E34" s="12">
        <f t="shared" ref="E34:E38" si="9">C34-B34-D34</f>
        <v>0</v>
      </c>
      <c r="F34" s="13">
        <f t="shared" ref="F34:F38" si="10">(E34*24)-($D$7/5)</f>
        <v>-7.8</v>
      </c>
      <c r="G34" s="7">
        <f t="shared" ref="G34:G38" si="11">CONVERT(F34,"hr","mn")</f>
        <v>-468</v>
      </c>
      <c r="H34" s="7"/>
    </row>
    <row r="35" spans="1:8" ht="16" x14ac:dyDescent="0.2">
      <c r="A35" s="6">
        <v>24</v>
      </c>
      <c r="B35" s="7"/>
      <c r="C35" s="7"/>
      <c r="D35" s="43" t="str">
        <f>IF(C35-B35&gt;TIMEVALUE("9:00"),TIMEVALUE("0:45"),IF(C35-B35&gt;TIMEVALUE("6:00"),TIMEVALUE("0:30"),"0"))</f>
        <v>0</v>
      </c>
      <c r="E35" s="12">
        <f t="shared" si="9"/>
        <v>0</v>
      </c>
      <c r="F35" s="13">
        <f t="shared" si="10"/>
        <v>-7.8</v>
      </c>
      <c r="G35" s="7">
        <f t="shared" si="11"/>
        <v>-468</v>
      </c>
      <c r="H35" s="7"/>
    </row>
    <row r="36" spans="1:8" ht="16" x14ac:dyDescent="0.2">
      <c r="A36" s="6">
        <v>25</v>
      </c>
      <c r="B36" s="7"/>
      <c r="C36" s="7"/>
      <c r="D36" s="43" t="str">
        <f>IF(C36-B36&gt;TIMEVALUE("9:00"),TIMEVALUE("0:45"),IF(C36-B36&gt;TIMEVALUE("6:00"),TIMEVALUE("0:30"),"0"))</f>
        <v>0</v>
      </c>
      <c r="E36" s="12">
        <f t="shared" si="9"/>
        <v>0</v>
      </c>
      <c r="F36" s="13">
        <f t="shared" si="10"/>
        <v>-7.8</v>
      </c>
      <c r="G36" s="7">
        <f t="shared" si="11"/>
        <v>-468</v>
      </c>
      <c r="H36" s="7"/>
    </row>
    <row r="37" spans="1:8" ht="16" x14ac:dyDescent="0.2">
      <c r="A37" s="6">
        <v>26</v>
      </c>
      <c r="B37" s="7"/>
      <c r="C37" s="7"/>
      <c r="D37" s="43" t="str">
        <f>IF(C37-B37&gt;TIMEVALUE("9:00"),TIMEVALUE("0:45"),IF(C37-B37&gt;TIMEVALUE("6:00"),TIMEVALUE("0:30"),"0"))</f>
        <v>0</v>
      </c>
      <c r="E37" s="12">
        <f t="shared" si="9"/>
        <v>0</v>
      </c>
      <c r="F37" s="13">
        <f t="shared" si="10"/>
        <v>-7.8</v>
      </c>
      <c r="G37" s="7">
        <f t="shared" si="11"/>
        <v>-468</v>
      </c>
      <c r="H37" s="7"/>
    </row>
    <row r="38" spans="1:8" ht="16" x14ac:dyDescent="0.2">
      <c r="A38" s="6">
        <v>27</v>
      </c>
      <c r="B38" s="7"/>
      <c r="C38" s="7"/>
      <c r="D38" s="43" t="str">
        <f>IF(C38-B38&gt;TIMEVALUE("9:00"),TIMEVALUE("0:45"),IF(C38-B38&gt;TIMEVALUE("6:00"),TIMEVALUE("0:30"),"0"))</f>
        <v>0</v>
      </c>
      <c r="E38" s="12">
        <f t="shared" si="9"/>
        <v>0</v>
      </c>
      <c r="F38" s="13">
        <f t="shared" si="10"/>
        <v>-7.8</v>
      </c>
      <c r="G38" s="7">
        <f t="shared" si="11"/>
        <v>-468</v>
      </c>
      <c r="H38" s="7"/>
    </row>
    <row r="39" spans="1:8" ht="16" x14ac:dyDescent="0.2">
      <c r="A39" s="6">
        <v>28</v>
      </c>
      <c r="B39" s="7" t="s">
        <v>1</v>
      </c>
      <c r="C39" s="7"/>
      <c r="D39" s="43"/>
      <c r="E39" s="12"/>
      <c r="F39" s="13"/>
      <c r="G39" s="7"/>
      <c r="H39" s="7"/>
    </row>
    <row r="40" spans="1:8" ht="16" x14ac:dyDescent="0.2">
      <c r="A40" s="6">
        <v>29</v>
      </c>
      <c r="B40" s="7" t="s">
        <v>2</v>
      </c>
      <c r="C40" s="7"/>
      <c r="D40" s="43"/>
      <c r="E40" s="12"/>
      <c r="F40" s="13"/>
      <c r="G40" s="7"/>
      <c r="H40" s="7"/>
    </row>
    <row r="41" spans="1:8" ht="16" x14ac:dyDescent="0.2">
      <c r="A41" s="6">
        <v>30</v>
      </c>
      <c r="B41" s="2"/>
      <c r="C41" s="7"/>
      <c r="D41" s="43" t="str">
        <f>IF(C41-B41&gt;TIMEVALUE("9:00"),TIMEVALUE("0:45"),IF(C41-B41&gt;TIMEVALUE("6:00"),TIMEVALUE("0:30"),"0"))</f>
        <v>0</v>
      </c>
      <c r="E41" s="12">
        <f t="shared" ref="E41" si="12">C41-B41-D41</f>
        <v>0</v>
      </c>
      <c r="F41" s="13">
        <f t="shared" ref="F41" si="13">(E41*24)-($D$7/5)</f>
        <v>-7.8</v>
      </c>
      <c r="G41" s="7">
        <f t="shared" ref="G41" si="14">CONVERT(F41,"hr","mn")</f>
        <v>-468</v>
      </c>
      <c r="H41" s="7"/>
    </row>
    <row r="42" spans="1:8" ht="17" thickBot="1" x14ac:dyDescent="0.25">
      <c r="A42" s="6"/>
      <c r="B42" s="7" t="s">
        <v>28</v>
      </c>
      <c r="C42" s="7"/>
      <c r="D42" s="43"/>
      <c r="E42" s="12"/>
      <c r="F42" s="13"/>
      <c r="G42" s="7"/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-108576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8"/>
  <sheetViews>
    <sheetView workbookViewId="0">
      <selection activeCell="H37" sqref="H37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14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19"/>
      <c r="E11" s="28" t="s">
        <v>40</v>
      </c>
      <c r="F11" s="19"/>
      <c r="G11" s="24">
        <f>November!G43</f>
        <v>-108576</v>
      </c>
      <c r="H11" s="15"/>
      <c r="I11" s="2"/>
      <c r="J11" s="3"/>
    </row>
    <row r="12" spans="1:11" ht="16" x14ac:dyDescent="0.2">
      <c r="A12" s="16">
        <v>1</v>
      </c>
      <c r="B12" s="12"/>
      <c r="C12" s="12"/>
      <c r="D12" s="43" t="str">
        <f t="shared" ref="D12:D13" si="0">IF(C12-B12&gt;TIMEVALUE("9:00"),TIMEVALUE("0:45"),IF(C12-B12&gt;TIMEVALUE("6:00"),TIMEVALUE("0:30"),"0"))</f>
        <v>0</v>
      </c>
      <c r="E12" s="12">
        <f>C12-B12-D12</f>
        <v>0</v>
      </c>
      <c r="F12" s="13">
        <f t="shared" ref="F12:F15" si="1">(E12*24)-($D$7/5)</f>
        <v>-7.8</v>
      </c>
      <c r="G12" s="7">
        <f t="shared" ref="G12:G15" si="2">CONVERT(F12,"hr","mn")</f>
        <v>-468</v>
      </c>
      <c r="H12" s="7"/>
      <c r="I12" s="2"/>
      <c r="J12" s="3"/>
    </row>
    <row r="13" spans="1:11" ht="16" x14ac:dyDescent="0.2">
      <c r="A13" s="6">
        <v>2</v>
      </c>
      <c r="B13" s="12"/>
      <c r="C13" s="12"/>
      <c r="D13" s="43" t="str">
        <f t="shared" si="0"/>
        <v>0</v>
      </c>
      <c r="E13" s="12">
        <f t="shared" ref="E13" si="3">C13-B13-D13</f>
        <v>0</v>
      </c>
      <c r="F13" s="13">
        <f t="shared" si="1"/>
        <v>-7.8</v>
      </c>
      <c r="G13" s="7">
        <f t="shared" si="2"/>
        <v>-468</v>
      </c>
      <c r="H13" s="7"/>
      <c r="I13" s="2"/>
      <c r="J13" s="3"/>
    </row>
    <row r="14" spans="1:11" ht="16" x14ac:dyDescent="0.2">
      <c r="A14" s="6">
        <v>3</v>
      </c>
      <c r="B14" s="2"/>
      <c r="C14" s="12"/>
      <c r="D14" s="43" t="str">
        <f>IF(C14-B14&gt;TIMEVALUE("9:00"),TIMEVALUE("0:45"),IF(C14-B14&gt;TIMEVALUE("6:00"),TIMEVALUE("0:30"),"0"))</f>
        <v>0</v>
      </c>
      <c r="E14" s="12">
        <f>C14-B14-D14</f>
        <v>0</v>
      </c>
      <c r="F14" s="13">
        <f t="shared" si="1"/>
        <v>-7.8</v>
      </c>
      <c r="G14" s="7">
        <f t="shared" si="2"/>
        <v>-468</v>
      </c>
      <c r="H14" s="7"/>
      <c r="I14" s="2"/>
      <c r="J14" s="3"/>
    </row>
    <row r="15" spans="1:11" ht="16" x14ac:dyDescent="0.2">
      <c r="A15" s="6">
        <v>4</v>
      </c>
      <c r="B15" s="7"/>
      <c r="C15" s="12"/>
      <c r="D15" s="43" t="str">
        <f>IF(C15-B15&gt;TIMEVALUE("9:00"),TIMEVALUE("0:45"),IF(C15-B15&gt;TIMEVALUE("6:00"),TIMEVALUE("0:30"),"0"))</f>
        <v>0</v>
      </c>
      <c r="E15" s="12">
        <f t="shared" ref="E15" si="4">C15-B15-D15</f>
        <v>0</v>
      </c>
      <c r="F15" s="13">
        <f t="shared" si="1"/>
        <v>-7.8</v>
      </c>
      <c r="G15" s="7">
        <f t="shared" si="2"/>
        <v>-468</v>
      </c>
      <c r="H15" s="7"/>
      <c r="I15" s="2"/>
      <c r="J15" s="3"/>
    </row>
    <row r="16" spans="1:11" ht="16" x14ac:dyDescent="0.2">
      <c r="A16" s="6">
        <v>5</v>
      </c>
      <c r="B16" s="12" t="s">
        <v>1</v>
      </c>
      <c r="C16" s="12"/>
      <c r="D16" s="43"/>
      <c r="E16" s="12"/>
      <c r="F16" s="13"/>
      <c r="G16" s="7"/>
      <c r="H16" s="7"/>
      <c r="I16" s="2"/>
      <c r="J16" s="3"/>
    </row>
    <row r="17" spans="1:10" ht="16" x14ac:dyDescent="0.2">
      <c r="A17" s="6">
        <v>6</v>
      </c>
      <c r="B17" s="12" t="s">
        <v>2</v>
      </c>
      <c r="C17" s="12"/>
      <c r="D17" s="43"/>
      <c r="E17" s="12"/>
      <c r="F17" s="13"/>
      <c r="G17" s="7"/>
      <c r="H17" s="7"/>
      <c r="I17" s="2"/>
      <c r="J17" s="3"/>
    </row>
    <row r="18" spans="1:10" ht="16" x14ac:dyDescent="0.2">
      <c r="A18" s="6">
        <v>7</v>
      </c>
      <c r="B18" s="2"/>
      <c r="C18" s="12"/>
      <c r="D18" s="43" t="str">
        <f>IF(C18-B18&gt;TIMEVALUE("9:00"),TIMEVALUE("0:45"),IF(C18-B18&gt;TIMEVALUE("6:00"),TIMEVALUE("0:30"),"0"))</f>
        <v>0</v>
      </c>
      <c r="E18" s="12">
        <f t="shared" ref="E18:E22" si="5">C18-B18-D18</f>
        <v>0</v>
      </c>
      <c r="F18" s="13">
        <f t="shared" ref="F18:F22" si="6">(E18*24)-($D$7/5)</f>
        <v>-7.8</v>
      </c>
      <c r="G18" s="7">
        <f t="shared" ref="G18:G22" si="7">CONVERT(F18,"hr","mn")</f>
        <v>-468</v>
      </c>
      <c r="H18" s="7"/>
      <c r="I18" s="2"/>
      <c r="J18" s="3"/>
    </row>
    <row r="19" spans="1:10" ht="16" x14ac:dyDescent="0.2">
      <c r="A19" s="6">
        <v>8</v>
      </c>
      <c r="B19" s="7"/>
      <c r="C19" s="7"/>
      <c r="D19" s="43" t="str">
        <f t="shared" ref="D19:D20" si="8">IF(C19-B19&gt;TIMEVALUE("9:00"),TIMEVALUE("0:45"),IF(C19-B19&gt;TIMEVALUE("6:00"),TIMEVALUE("0:30"),"0"))</f>
        <v>0</v>
      </c>
      <c r="E19" s="12">
        <f t="shared" si="5"/>
        <v>0</v>
      </c>
      <c r="F19" s="13">
        <f t="shared" si="6"/>
        <v>-7.8</v>
      </c>
      <c r="G19" s="7">
        <f t="shared" si="7"/>
        <v>-468</v>
      </c>
      <c r="H19" s="7"/>
      <c r="I19" s="2"/>
      <c r="J19" s="3"/>
    </row>
    <row r="20" spans="1:10" ht="16" x14ac:dyDescent="0.2">
      <c r="A20" s="6">
        <v>9</v>
      </c>
      <c r="B20" s="7"/>
      <c r="C20" s="7"/>
      <c r="D20" s="43" t="str">
        <f t="shared" si="8"/>
        <v>0</v>
      </c>
      <c r="E20" s="12">
        <f t="shared" si="5"/>
        <v>0</v>
      </c>
      <c r="F20" s="13">
        <f t="shared" si="6"/>
        <v>-7.8</v>
      </c>
      <c r="G20" s="7">
        <f t="shared" si="7"/>
        <v>-468</v>
      </c>
      <c r="H20" s="7"/>
      <c r="I20" s="2"/>
      <c r="J20" s="3"/>
    </row>
    <row r="21" spans="1:10" ht="16" x14ac:dyDescent="0.2">
      <c r="A21" s="6">
        <v>10</v>
      </c>
      <c r="B21" s="7"/>
      <c r="C21" s="7"/>
      <c r="D21" s="43" t="str">
        <f>IF(C21-B21&gt;TIMEVALUE("9:00"),TIMEVALUE("0:45"),IF(C21-B21&gt;TIMEVALUE("6:00"),TIMEVALUE("0:30"),"0"))</f>
        <v>0</v>
      </c>
      <c r="E21" s="12">
        <f t="shared" si="5"/>
        <v>0</v>
      </c>
      <c r="F21" s="13">
        <f t="shared" si="6"/>
        <v>-7.8</v>
      </c>
      <c r="G21" s="7">
        <f t="shared" si="7"/>
        <v>-468</v>
      </c>
      <c r="H21" s="7"/>
      <c r="I21" s="2"/>
      <c r="J21" s="3"/>
    </row>
    <row r="22" spans="1:10" ht="16" x14ac:dyDescent="0.2">
      <c r="A22" s="6">
        <v>11</v>
      </c>
      <c r="B22" s="7"/>
      <c r="C22" s="7"/>
      <c r="D22" s="43" t="str">
        <f>IF(C22-B22&gt;TIMEVALUE("9:00"),TIMEVALUE("0:45"),IF(C22-B22&gt;TIMEVALUE("6:00"),TIMEVALUE("0:30"),"0"))</f>
        <v>0</v>
      </c>
      <c r="E22" s="12">
        <f t="shared" si="5"/>
        <v>0</v>
      </c>
      <c r="F22" s="13">
        <f t="shared" si="6"/>
        <v>-7.8</v>
      </c>
      <c r="G22" s="7">
        <f t="shared" si="7"/>
        <v>-468</v>
      </c>
      <c r="H22" s="7"/>
      <c r="I22" s="2"/>
      <c r="J22" s="3"/>
    </row>
    <row r="23" spans="1:10" ht="16" x14ac:dyDescent="0.2">
      <c r="A23" s="6">
        <v>12</v>
      </c>
      <c r="B23" s="12" t="s">
        <v>1</v>
      </c>
      <c r="C23" s="7"/>
      <c r="D23" s="43"/>
      <c r="E23" s="12"/>
      <c r="F23" s="13"/>
      <c r="G23" s="7"/>
      <c r="H23" s="7"/>
      <c r="I23" s="2"/>
      <c r="J23" s="3"/>
    </row>
    <row r="24" spans="1:10" ht="16" x14ac:dyDescent="0.2">
      <c r="A24" s="6">
        <v>13</v>
      </c>
      <c r="B24" s="12" t="s">
        <v>2</v>
      </c>
      <c r="C24" s="7"/>
      <c r="D24" s="43"/>
      <c r="E24" s="12"/>
      <c r="F24" s="13"/>
      <c r="G24" s="7"/>
      <c r="H24" s="7"/>
      <c r="I24" s="2"/>
      <c r="J24" s="3"/>
    </row>
    <row r="25" spans="1:10" ht="16" x14ac:dyDescent="0.2">
      <c r="A25" s="6">
        <v>14</v>
      </c>
      <c r="B25" s="2"/>
      <c r="C25" s="7"/>
      <c r="D25" s="43" t="str">
        <f>IF(C25-B25&gt;TIMEVALUE("9:00"),TIMEVALUE("0:45"),IF(C25-B25&gt;TIMEVALUE("6:00"),TIMEVALUE("0:30"),"0"))</f>
        <v>0</v>
      </c>
      <c r="E25" s="12">
        <f t="shared" ref="E25:E29" si="9">C25-B25-D25</f>
        <v>0</v>
      </c>
      <c r="F25" s="13">
        <f t="shared" ref="F25:F29" si="10">(E25*24)-($D$7/5)</f>
        <v>-7.8</v>
      </c>
      <c r="G25" s="7">
        <f t="shared" ref="G25:G29" si="11">CONVERT(F25,"hr","mn")</f>
        <v>-468</v>
      </c>
      <c r="H25" s="41"/>
      <c r="I25" s="1"/>
    </row>
    <row r="26" spans="1:10" ht="16" x14ac:dyDescent="0.2">
      <c r="A26" s="6">
        <v>15</v>
      </c>
      <c r="B26" s="7"/>
      <c r="C26" s="7"/>
      <c r="D26" s="43" t="str">
        <f t="shared" ref="D26:D27" si="12">IF(C26-B26&gt;TIMEVALUE("9:00"),TIMEVALUE("0:45"),IF(C26-B26&gt;TIMEVALUE("6:00"),TIMEVALUE("0:30"),"0"))</f>
        <v>0</v>
      </c>
      <c r="E26" s="12">
        <f t="shared" si="9"/>
        <v>0</v>
      </c>
      <c r="F26" s="13">
        <f t="shared" si="10"/>
        <v>-7.8</v>
      </c>
      <c r="G26" s="7">
        <f t="shared" si="11"/>
        <v>-468</v>
      </c>
      <c r="H26" s="7"/>
      <c r="I26" s="1"/>
    </row>
    <row r="27" spans="1:10" ht="16" x14ac:dyDescent="0.2">
      <c r="A27" s="6">
        <v>16</v>
      </c>
      <c r="B27" s="7"/>
      <c r="C27" s="7"/>
      <c r="D27" s="43" t="str">
        <f t="shared" si="12"/>
        <v>0</v>
      </c>
      <c r="E27" s="12">
        <f t="shared" si="9"/>
        <v>0</v>
      </c>
      <c r="F27" s="13">
        <f t="shared" si="10"/>
        <v>-7.8</v>
      </c>
      <c r="G27" s="7">
        <f t="shared" si="11"/>
        <v>-468</v>
      </c>
      <c r="H27" s="7"/>
      <c r="I27" s="1"/>
    </row>
    <row r="28" spans="1:10" ht="16" x14ac:dyDescent="0.2">
      <c r="A28" s="6">
        <v>17</v>
      </c>
      <c r="B28" s="7"/>
      <c r="C28" s="7"/>
      <c r="D28" s="43" t="str">
        <f>IF(C28-B28&gt;TIMEVALUE("9:00"),TIMEVALUE("0:45"),IF(C28-B28&gt;TIMEVALUE("6:00"),TIMEVALUE("0:30"),"0"))</f>
        <v>0</v>
      </c>
      <c r="E28" s="12">
        <f t="shared" si="9"/>
        <v>0</v>
      </c>
      <c r="F28" s="13">
        <f t="shared" si="10"/>
        <v>-7.8</v>
      </c>
      <c r="G28" s="7">
        <f t="shared" si="11"/>
        <v>-468</v>
      </c>
      <c r="H28" s="7"/>
      <c r="I28" s="1"/>
    </row>
    <row r="29" spans="1:10" ht="16" x14ac:dyDescent="0.2">
      <c r="A29" s="6">
        <v>18</v>
      </c>
      <c r="B29" s="7"/>
      <c r="C29" s="7"/>
      <c r="D29" s="43" t="str">
        <f t="shared" ref="D29" si="13">IF(C29-B29&gt;TIMEVALUE("9:00"),TIMEVALUE("0:45"),IF(C29-B29&gt;TIMEVALUE("6:00"),TIMEVALUE("0:30"),"0"))</f>
        <v>0</v>
      </c>
      <c r="E29" s="12">
        <f t="shared" si="9"/>
        <v>0</v>
      </c>
      <c r="F29" s="13">
        <f t="shared" si="10"/>
        <v>-7.8</v>
      </c>
      <c r="G29" s="7">
        <f t="shared" si="11"/>
        <v>-468</v>
      </c>
      <c r="H29" s="7"/>
    </row>
    <row r="30" spans="1:10" ht="16" x14ac:dyDescent="0.2">
      <c r="A30" s="6">
        <v>19</v>
      </c>
      <c r="B30" s="12" t="s">
        <v>1</v>
      </c>
      <c r="C30" s="7"/>
      <c r="D30" s="43"/>
      <c r="E30" s="12"/>
      <c r="F30" s="13"/>
      <c r="G30" s="7"/>
      <c r="H30" s="7"/>
    </row>
    <row r="31" spans="1:10" ht="16" x14ac:dyDescent="0.2">
      <c r="A31" s="6">
        <v>20</v>
      </c>
      <c r="B31" s="12" t="s">
        <v>2</v>
      </c>
      <c r="C31" s="7"/>
      <c r="D31" s="43"/>
      <c r="E31" s="12"/>
      <c r="F31" s="13"/>
      <c r="G31" s="7"/>
      <c r="H31" s="7"/>
    </row>
    <row r="32" spans="1:10" ht="16" x14ac:dyDescent="0.2">
      <c r="A32" s="6">
        <v>21</v>
      </c>
      <c r="B32" s="2"/>
      <c r="C32" s="7"/>
      <c r="D32" s="43" t="str">
        <f>IF(C32-B32&gt;TIMEVALUE("9:00"),TIMEVALUE("0:45"),IF(C32-B32&gt;TIMEVALUE("6:00"),TIMEVALUE("0:30"),"0"))</f>
        <v>0</v>
      </c>
      <c r="E32" s="12">
        <f t="shared" ref="E32:E34" si="14">C32-B32-D32</f>
        <v>0</v>
      </c>
      <c r="F32" s="13">
        <f t="shared" ref="F32:F34" si="15">(E32*24)-($D$7/5)</f>
        <v>-7.8</v>
      </c>
      <c r="G32" s="7">
        <f t="shared" ref="G32:G34" si="16">CONVERT(F32,"hr","mn")</f>
        <v>-468</v>
      </c>
      <c r="H32" s="7"/>
    </row>
    <row r="33" spans="1:8" ht="16" x14ac:dyDescent="0.2">
      <c r="A33" s="6">
        <v>22</v>
      </c>
      <c r="B33" s="7"/>
      <c r="C33" s="7"/>
      <c r="D33" s="43" t="str">
        <f t="shared" ref="D33:D41" si="17">IF(C33-B33&gt;TIMEVALUE("9:00"),TIMEVALUE("0:45"),IF(C33-B33&gt;TIMEVALUE("6:00"),TIMEVALUE("0:30"),"0"))</f>
        <v>0</v>
      </c>
      <c r="E33" s="12">
        <f t="shared" si="14"/>
        <v>0</v>
      </c>
      <c r="F33" s="13">
        <f t="shared" si="15"/>
        <v>-7.8</v>
      </c>
      <c r="G33" s="7">
        <f t="shared" si="16"/>
        <v>-468</v>
      </c>
      <c r="H33" s="7"/>
    </row>
    <row r="34" spans="1:8" ht="16" x14ac:dyDescent="0.2">
      <c r="A34" s="6">
        <v>23</v>
      </c>
      <c r="B34" s="7"/>
      <c r="C34" s="7"/>
      <c r="D34" s="43" t="str">
        <f t="shared" si="17"/>
        <v>0</v>
      </c>
      <c r="E34" s="12">
        <f t="shared" si="14"/>
        <v>0</v>
      </c>
      <c r="F34" s="13">
        <f t="shared" si="15"/>
        <v>-7.8</v>
      </c>
      <c r="G34" s="7">
        <f t="shared" si="16"/>
        <v>-468</v>
      </c>
      <c r="H34" s="7"/>
    </row>
    <row r="35" spans="1:8" ht="16" x14ac:dyDescent="0.2">
      <c r="A35" s="6">
        <v>24</v>
      </c>
      <c r="B35" s="7"/>
      <c r="C35" s="12"/>
      <c r="D35" s="43"/>
      <c r="E35" s="12"/>
      <c r="F35" s="13"/>
      <c r="G35" s="7"/>
      <c r="H35" s="7" t="s">
        <v>42</v>
      </c>
    </row>
    <row r="36" spans="1:8" ht="16" x14ac:dyDescent="0.2">
      <c r="A36" s="6">
        <v>25</v>
      </c>
      <c r="B36" s="7"/>
      <c r="C36" s="12"/>
      <c r="D36" s="43"/>
      <c r="E36" s="12"/>
      <c r="F36" s="13"/>
      <c r="G36" s="7"/>
      <c r="H36" s="7" t="s">
        <v>26</v>
      </c>
    </row>
    <row r="37" spans="1:8" ht="16" x14ac:dyDescent="0.2">
      <c r="A37" s="6">
        <v>26</v>
      </c>
      <c r="B37" s="12" t="s">
        <v>1</v>
      </c>
      <c r="C37" s="7"/>
      <c r="D37" s="43"/>
      <c r="E37" s="12"/>
      <c r="F37" s="13"/>
      <c r="G37" s="7"/>
      <c r="H37" s="7" t="s">
        <v>26</v>
      </c>
    </row>
    <row r="38" spans="1:8" ht="16" x14ac:dyDescent="0.2">
      <c r="A38" s="6">
        <v>27</v>
      </c>
      <c r="B38" s="12" t="s">
        <v>2</v>
      </c>
      <c r="C38" s="7"/>
      <c r="D38" s="43"/>
      <c r="E38" s="12"/>
      <c r="F38" s="13"/>
      <c r="G38" s="7"/>
      <c r="H38" s="7"/>
    </row>
    <row r="39" spans="1:8" ht="16" x14ac:dyDescent="0.2">
      <c r="A39" s="6">
        <v>28</v>
      </c>
      <c r="B39" s="2"/>
      <c r="C39" s="7"/>
      <c r="D39" s="43" t="str">
        <f>IF(C39-B39&gt;TIMEVALUE("9:00"),TIMEVALUE("0:45"),IF(C39-B39&gt;TIMEVALUE("6:00"),TIMEVALUE("0:30"),"0"))</f>
        <v>0</v>
      </c>
      <c r="E39" s="12">
        <f t="shared" ref="E39:E41" si="18">C39-B39-D39</f>
        <v>0</v>
      </c>
      <c r="F39" s="13">
        <f t="shared" ref="F39:F41" si="19">(E39*24)-($D$7/5)</f>
        <v>-7.8</v>
      </c>
      <c r="G39" s="7">
        <f t="shared" ref="G39:G41" si="20">CONVERT(F39,"hr","mn")</f>
        <v>-468</v>
      </c>
      <c r="H39" s="7"/>
    </row>
    <row r="40" spans="1:8" ht="16" x14ac:dyDescent="0.2">
      <c r="A40" s="6">
        <v>29</v>
      </c>
      <c r="B40" s="7"/>
      <c r="C40" s="7"/>
      <c r="D40" s="43" t="str">
        <f t="shared" si="17"/>
        <v>0</v>
      </c>
      <c r="E40" s="12">
        <f t="shared" si="18"/>
        <v>0</v>
      </c>
      <c r="F40" s="13">
        <f t="shared" si="19"/>
        <v>-7.8</v>
      </c>
      <c r="G40" s="7">
        <f t="shared" si="20"/>
        <v>-468</v>
      </c>
      <c r="H40" s="7"/>
    </row>
    <row r="41" spans="1:8" ht="16" x14ac:dyDescent="0.2">
      <c r="A41" s="6">
        <v>30</v>
      </c>
      <c r="B41" s="7"/>
      <c r="C41" s="7"/>
      <c r="D41" s="43" t="str">
        <f t="shared" si="17"/>
        <v>0</v>
      </c>
      <c r="E41" s="12">
        <f t="shared" si="18"/>
        <v>0</v>
      </c>
      <c r="F41" s="13">
        <f t="shared" si="19"/>
        <v>-7.8</v>
      </c>
      <c r="G41" s="7">
        <f t="shared" si="20"/>
        <v>-468</v>
      </c>
      <c r="H41" s="7"/>
    </row>
    <row r="42" spans="1:8" ht="17" thickBot="1" x14ac:dyDescent="0.25">
      <c r="A42" s="6">
        <v>31</v>
      </c>
      <c r="B42" s="7"/>
      <c r="C42" s="7"/>
      <c r="D42" s="43"/>
      <c r="E42" s="12"/>
      <c r="F42" s="13"/>
      <c r="G42" s="7"/>
      <c r="H42" s="7" t="s">
        <v>42</v>
      </c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-117936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opLeftCell="A3" zoomScaleNormal="100" workbookViewId="0">
      <selection activeCell="H37" sqref="H37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1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4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19"/>
      <c r="E11" s="28" t="s">
        <v>40</v>
      </c>
      <c r="F11" s="19"/>
      <c r="G11" s="24">
        <f>January!G43</f>
        <v>-9828</v>
      </c>
      <c r="H11" s="15"/>
      <c r="I11" s="2"/>
      <c r="J11" s="3"/>
    </row>
    <row r="12" spans="1:11" ht="16" x14ac:dyDescent="0.2">
      <c r="A12" s="16">
        <v>1</v>
      </c>
      <c r="B12" s="12" t="s">
        <v>2</v>
      </c>
      <c r="C12" s="17"/>
      <c r="D12" s="43"/>
      <c r="E12" s="12"/>
      <c r="F12" s="13"/>
      <c r="G12" s="7"/>
      <c r="H12" s="7"/>
      <c r="I12" s="2"/>
      <c r="J12" s="3"/>
    </row>
    <row r="13" spans="1:11" ht="16" x14ac:dyDescent="0.2">
      <c r="A13" s="6">
        <v>2</v>
      </c>
      <c r="B13" s="2"/>
      <c r="C13" s="12"/>
      <c r="D13" s="43" t="str">
        <f>IF(C14-B14&gt;TIMEVALUE("9:00"),TIMEVALUE("0:45"),IF(C14-B14&gt;TIMEVALUE("6:00"),TIMEVALUE("0:30"),"0"))</f>
        <v>0</v>
      </c>
      <c r="E13" s="12">
        <f>C14-B14-D13</f>
        <v>0</v>
      </c>
      <c r="F13" s="13">
        <f t="shared" ref="F13:F17" si="0">(E13*24)-($D$7/5)</f>
        <v>-7.8</v>
      </c>
      <c r="G13" s="7">
        <f t="shared" ref="G13:G17" si="1">CONVERT(F13,"hr","mn")</f>
        <v>-468</v>
      </c>
      <c r="H13" s="7"/>
      <c r="I13" s="2"/>
      <c r="J13" s="3"/>
    </row>
    <row r="14" spans="1:11" ht="16" x14ac:dyDescent="0.2">
      <c r="A14" s="6">
        <v>3</v>
      </c>
      <c r="B14" s="7"/>
      <c r="C14" s="12"/>
      <c r="D14" s="43" t="str">
        <f>IF(C15-B15&gt;TIMEVALUE("9:00"),TIMEVALUE("0:45"),IF(C15-B15&gt;TIMEVALUE("6:00"),TIMEVALUE("0:30"),"0"))</f>
        <v>0</v>
      </c>
      <c r="E14" s="12">
        <f>C15-B15-D14</f>
        <v>0</v>
      </c>
      <c r="F14" s="13">
        <f t="shared" si="0"/>
        <v>-7.8</v>
      </c>
      <c r="G14" s="7">
        <f t="shared" si="1"/>
        <v>-468</v>
      </c>
      <c r="H14" s="7"/>
      <c r="I14" s="2"/>
      <c r="J14" s="3"/>
    </row>
    <row r="15" spans="1:11" ht="16" x14ac:dyDescent="0.2">
      <c r="A15" s="6">
        <v>4</v>
      </c>
      <c r="B15" s="7"/>
      <c r="C15" s="12"/>
      <c r="D15" s="43" t="str">
        <f>IF(C16-B16&gt;TIMEVALUE("9:00"),TIMEVALUE("0:45"),IF(C16-B16&gt;TIMEVALUE("6:00"),TIMEVALUE("0:30"),"0"))</f>
        <v>0</v>
      </c>
      <c r="E15" s="12">
        <f>C16-B16-D15</f>
        <v>0</v>
      </c>
      <c r="F15" s="13">
        <f t="shared" si="0"/>
        <v>-7.8</v>
      </c>
      <c r="G15" s="7">
        <f t="shared" si="1"/>
        <v>-468</v>
      </c>
      <c r="H15" s="7"/>
      <c r="I15" s="2"/>
      <c r="J15" s="3"/>
    </row>
    <row r="16" spans="1:11" ht="16" x14ac:dyDescent="0.2">
      <c r="A16" s="6">
        <v>5</v>
      </c>
      <c r="B16" s="7"/>
      <c r="C16" s="12"/>
      <c r="D16" s="43" t="str">
        <f>IF(C17-B17&gt;TIMEVALUE("9:00"),TIMEVALUE("0:45"),IF(C17-B17&gt;TIMEVALUE("6:00"),TIMEVALUE("0:30"),"0"))</f>
        <v>0</v>
      </c>
      <c r="E16" s="12">
        <f>C17-B17-D16</f>
        <v>0</v>
      </c>
      <c r="F16" s="13">
        <f t="shared" si="0"/>
        <v>-7.8</v>
      </c>
      <c r="G16" s="7">
        <f t="shared" si="1"/>
        <v>-468</v>
      </c>
      <c r="H16" s="7"/>
      <c r="I16" s="2"/>
      <c r="J16" s="3"/>
    </row>
    <row r="17" spans="1:10" ht="16" x14ac:dyDescent="0.2">
      <c r="A17" s="6">
        <v>6</v>
      </c>
      <c r="B17" s="7"/>
      <c r="C17" s="12"/>
      <c r="D17" s="43" t="str">
        <f>IF(C17-B17&gt;TIMEVALUE("9:00"),TIMEVALUE("0:45"),IF(C17-B17&gt;TIMEVALUE("6:00"),TIMEVALUE("0:30"),"0"))</f>
        <v>0</v>
      </c>
      <c r="E17" s="12">
        <f t="shared" ref="E17" si="2">C17-B17-D17</f>
        <v>0</v>
      </c>
      <c r="F17" s="13">
        <f t="shared" si="0"/>
        <v>-7.8</v>
      </c>
      <c r="G17" s="7">
        <f t="shared" si="1"/>
        <v>-468</v>
      </c>
      <c r="H17" s="7"/>
      <c r="I17" s="2"/>
      <c r="J17" s="3"/>
    </row>
    <row r="18" spans="1:10" ht="16" x14ac:dyDescent="0.2">
      <c r="A18" s="6">
        <v>7</v>
      </c>
      <c r="B18" s="12" t="s">
        <v>1</v>
      </c>
      <c r="C18" s="12"/>
      <c r="D18" s="2"/>
      <c r="E18" s="2"/>
      <c r="F18" s="2"/>
      <c r="G18" s="2"/>
      <c r="H18" s="7"/>
      <c r="I18" s="2"/>
      <c r="J18" s="3"/>
    </row>
    <row r="19" spans="1:10" ht="16" x14ac:dyDescent="0.2">
      <c r="A19" s="6">
        <v>8</v>
      </c>
      <c r="B19" s="12" t="s">
        <v>2</v>
      </c>
      <c r="C19" s="7"/>
      <c r="D19" s="43"/>
      <c r="E19" s="12"/>
      <c r="F19" s="13"/>
      <c r="G19" s="7"/>
      <c r="H19" s="7"/>
      <c r="I19" s="2"/>
      <c r="J19" s="3"/>
    </row>
    <row r="20" spans="1:10" ht="16" x14ac:dyDescent="0.2">
      <c r="A20" s="6">
        <v>9</v>
      </c>
      <c r="B20" s="2"/>
      <c r="C20" s="7"/>
      <c r="D20" s="43" t="str">
        <f>IF(C20-B20&gt;TIMEVALUE("9:00"),TIMEVALUE("0:45"),IF(C20-B20&gt;TIMEVALUE("6:00"),TIMEVALUE("0:30"),"0"))</f>
        <v>0</v>
      </c>
      <c r="E20" s="12">
        <f t="shared" ref="E20:E23" si="3">C20-B20-D20</f>
        <v>0</v>
      </c>
      <c r="F20" s="13">
        <f t="shared" ref="F20:F24" si="4">(E20*24)-($D$7/5)</f>
        <v>-7.8</v>
      </c>
      <c r="G20" s="7">
        <f t="shared" ref="G20:G24" si="5">CONVERT(F20,"hr","mn")</f>
        <v>-468</v>
      </c>
      <c r="H20" s="7"/>
      <c r="I20" s="2"/>
      <c r="J20" s="3"/>
    </row>
    <row r="21" spans="1:10" ht="16" x14ac:dyDescent="0.2">
      <c r="A21" s="6">
        <v>10</v>
      </c>
      <c r="B21" s="7"/>
      <c r="C21" s="7"/>
      <c r="D21" s="43" t="str">
        <f>IF(C21-B21&gt;TIMEVALUE("9:00"),TIMEVALUE("0:45"),IF(C21-B21&gt;TIMEVALUE("6:00"),TIMEVALUE("0:30"),"0"))</f>
        <v>0</v>
      </c>
      <c r="E21" s="12">
        <f t="shared" si="3"/>
        <v>0</v>
      </c>
      <c r="F21" s="13">
        <f t="shared" si="4"/>
        <v>-7.8</v>
      </c>
      <c r="G21" s="7">
        <f t="shared" si="5"/>
        <v>-468</v>
      </c>
      <c r="H21" s="7"/>
      <c r="I21" s="2"/>
      <c r="J21" s="3"/>
    </row>
    <row r="22" spans="1:10" ht="16" x14ac:dyDescent="0.2">
      <c r="A22" s="6">
        <v>11</v>
      </c>
      <c r="B22" s="7"/>
      <c r="C22" s="7"/>
      <c r="D22" s="43" t="str">
        <f>IF(C22-B22&gt;TIMEVALUE("9:00"),TIMEVALUE("0:45"),IF(C22-B22&gt;TIMEVALUE("6:00"),TIMEVALUE("0:30"),"0"))</f>
        <v>0</v>
      </c>
      <c r="E22" s="12">
        <f t="shared" si="3"/>
        <v>0</v>
      </c>
      <c r="F22" s="13">
        <f t="shared" si="4"/>
        <v>-7.8</v>
      </c>
      <c r="G22" s="7">
        <f t="shared" si="5"/>
        <v>-468</v>
      </c>
      <c r="H22" s="7"/>
      <c r="I22" s="2"/>
      <c r="J22" s="3"/>
    </row>
    <row r="23" spans="1:10" ht="16" x14ac:dyDescent="0.2">
      <c r="A23" s="6">
        <v>12</v>
      </c>
      <c r="B23" s="7"/>
      <c r="C23" s="7"/>
      <c r="D23" s="43" t="str">
        <f>IF(C23-B23&gt;TIMEVALUE("9:00"),TIMEVALUE("0:45"),IF(C23-B23&gt;TIMEVALUE("6:00"),TIMEVALUE("0:30"),"0"))</f>
        <v>0</v>
      </c>
      <c r="E23" s="12">
        <f t="shared" si="3"/>
        <v>0</v>
      </c>
      <c r="F23" s="13">
        <f t="shared" si="4"/>
        <v>-7.8</v>
      </c>
      <c r="G23" s="7">
        <f t="shared" si="5"/>
        <v>-468</v>
      </c>
      <c r="H23" s="7"/>
      <c r="I23" s="2"/>
      <c r="J23" s="3"/>
    </row>
    <row r="24" spans="1:10" ht="16" x14ac:dyDescent="0.2">
      <c r="A24" s="6">
        <v>13</v>
      </c>
      <c r="B24" s="7"/>
      <c r="C24" s="7"/>
      <c r="D24" s="43" t="str">
        <f>IF(C24-B24&gt;TIMEVALUE("9:00"),TIMEVALUE("0:45"),IF(C24-B24&gt;TIMEVALUE("6:00"),TIMEVALUE("0:30"),"0"))</f>
        <v>0</v>
      </c>
      <c r="E24" s="12">
        <f>C24-B24-D24</f>
        <v>0</v>
      </c>
      <c r="F24" s="13">
        <f t="shared" si="4"/>
        <v>-7.8</v>
      </c>
      <c r="G24" s="7">
        <f t="shared" si="5"/>
        <v>-468</v>
      </c>
      <c r="H24" s="7"/>
      <c r="I24" s="2"/>
      <c r="J24" s="3"/>
    </row>
    <row r="25" spans="1:10" ht="16" x14ac:dyDescent="0.2">
      <c r="A25" s="6">
        <v>14</v>
      </c>
      <c r="B25" s="12" t="s">
        <v>1</v>
      </c>
      <c r="C25" s="7"/>
      <c r="D25" s="43"/>
      <c r="E25" s="12"/>
      <c r="F25" s="13"/>
      <c r="G25" s="7"/>
      <c r="H25" s="41"/>
      <c r="I25" s="1"/>
    </row>
    <row r="26" spans="1:10" ht="16" x14ac:dyDescent="0.2">
      <c r="A26" s="6">
        <v>15</v>
      </c>
      <c r="B26" s="12" t="s">
        <v>2</v>
      </c>
      <c r="C26" s="7"/>
      <c r="D26" s="43"/>
      <c r="E26" s="12"/>
      <c r="F26" s="13"/>
      <c r="G26" s="7"/>
      <c r="H26" s="7"/>
      <c r="I26" s="1"/>
    </row>
    <row r="27" spans="1:10" ht="16" x14ac:dyDescent="0.2">
      <c r="A27" s="6">
        <v>16</v>
      </c>
      <c r="B27" s="2"/>
      <c r="C27" s="7"/>
      <c r="D27" s="43" t="str">
        <f>IF(C27-B27&gt;TIMEVALUE("9:00"),TIMEVALUE("0:45"),IF(C27-B27&gt;TIMEVALUE("6:00"),TIMEVALUE("0:30"),"0"))</f>
        <v>0</v>
      </c>
      <c r="E27" s="12">
        <f t="shared" ref="E27:E31" si="6">C27-B27-D27</f>
        <v>0</v>
      </c>
      <c r="F27" s="13">
        <f t="shared" ref="F27:F31" si="7">(E27*24)-($D$7/5)</f>
        <v>-7.8</v>
      </c>
      <c r="G27" s="7">
        <f t="shared" ref="G27:G31" si="8">CONVERT(F27,"hr","mn")</f>
        <v>-468</v>
      </c>
      <c r="H27" s="7"/>
      <c r="I27" s="1"/>
    </row>
    <row r="28" spans="1:10" ht="16" x14ac:dyDescent="0.2">
      <c r="A28" s="6">
        <v>17</v>
      </c>
      <c r="B28" s="7"/>
      <c r="C28" s="7"/>
      <c r="D28" s="43" t="str">
        <f>IF(C28-B28&gt;TIMEVALUE("9:00"),TIMEVALUE("0:45"),IF(C28-B28&gt;TIMEVALUE("6:00"),TIMEVALUE("0:30"),"0"))</f>
        <v>0</v>
      </c>
      <c r="E28" s="12">
        <f t="shared" si="6"/>
        <v>0</v>
      </c>
      <c r="F28" s="13">
        <f t="shared" si="7"/>
        <v>-7.8</v>
      </c>
      <c r="G28" s="7">
        <f t="shared" si="8"/>
        <v>-468</v>
      </c>
      <c r="H28" s="7"/>
      <c r="I28" s="1"/>
    </row>
    <row r="29" spans="1:10" ht="16" x14ac:dyDescent="0.2">
      <c r="A29" s="6">
        <v>18</v>
      </c>
      <c r="B29" s="7"/>
      <c r="C29" s="7"/>
      <c r="D29" s="43" t="str">
        <f>IF(C29-B29&gt;TIMEVALUE("9:00"),TIMEVALUE("0:45"),IF(C29-B29&gt;TIMEVALUE("6:00"),TIMEVALUE("0:30"),"0"))</f>
        <v>0</v>
      </c>
      <c r="E29" s="12">
        <f t="shared" si="6"/>
        <v>0</v>
      </c>
      <c r="F29" s="13">
        <f t="shared" si="7"/>
        <v>-7.8</v>
      </c>
      <c r="G29" s="7">
        <f t="shared" si="8"/>
        <v>-468</v>
      </c>
      <c r="H29" s="7"/>
    </row>
    <row r="30" spans="1:10" ht="16" x14ac:dyDescent="0.2">
      <c r="A30" s="6">
        <v>19</v>
      </c>
      <c r="B30" s="7"/>
      <c r="C30" s="7"/>
      <c r="D30" s="43" t="str">
        <f>IF(C30-B30&gt;TIMEVALUE("9:00"),TIMEVALUE("0:45"),IF(C30-B30&gt;TIMEVALUE("6:00"),TIMEVALUE("0:30"),"0"))</f>
        <v>0</v>
      </c>
      <c r="E30" s="12">
        <f t="shared" si="6"/>
        <v>0</v>
      </c>
      <c r="F30" s="13">
        <f t="shared" si="7"/>
        <v>-7.8</v>
      </c>
      <c r="G30" s="7">
        <f t="shared" si="8"/>
        <v>-468</v>
      </c>
      <c r="H30" s="7"/>
    </row>
    <row r="31" spans="1:10" ht="16" x14ac:dyDescent="0.2">
      <c r="A31" s="6">
        <v>20</v>
      </c>
      <c r="B31" s="7"/>
      <c r="C31" s="7"/>
      <c r="D31" s="43" t="str">
        <f>IF(C31-B31&gt;TIMEVALUE("9:00"),TIMEVALUE("0:45"),IF(C31-B31&gt;TIMEVALUE("6:00"),TIMEVALUE("0:30"),"0"))</f>
        <v>0</v>
      </c>
      <c r="E31" s="12">
        <f t="shared" si="6"/>
        <v>0</v>
      </c>
      <c r="F31" s="13">
        <f t="shared" si="7"/>
        <v>-7.8</v>
      </c>
      <c r="G31" s="7">
        <f t="shared" si="8"/>
        <v>-468</v>
      </c>
      <c r="H31" s="7"/>
    </row>
    <row r="32" spans="1:10" ht="16" x14ac:dyDescent="0.2">
      <c r="A32" s="6">
        <v>21</v>
      </c>
      <c r="B32" s="7" t="s">
        <v>1</v>
      </c>
      <c r="C32" s="7"/>
      <c r="D32" s="43"/>
      <c r="E32" s="12"/>
      <c r="F32" s="13"/>
      <c r="G32" s="7"/>
      <c r="H32" s="7"/>
    </row>
    <row r="33" spans="1:8" ht="16" x14ac:dyDescent="0.2">
      <c r="A33" s="6">
        <v>22</v>
      </c>
      <c r="B33" s="7" t="s">
        <v>2</v>
      </c>
      <c r="C33" s="7"/>
      <c r="D33" s="43"/>
      <c r="E33" s="12"/>
      <c r="F33" s="13"/>
      <c r="G33" s="7"/>
      <c r="H33" s="7"/>
    </row>
    <row r="34" spans="1:8" ht="16" x14ac:dyDescent="0.2">
      <c r="A34" s="6">
        <v>23</v>
      </c>
      <c r="B34" s="2"/>
      <c r="C34" s="12"/>
      <c r="D34" s="43" t="str">
        <f>IF(C34-B34&gt;TIMEVALUE("9:00"),TIMEVALUE("0:45"),IF(C34-B34&gt;TIMEVALUE("6:00"),TIMEVALUE("0:30"),"0"))</f>
        <v>0</v>
      </c>
      <c r="E34" s="12">
        <f>C34-B34-D34</f>
        <v>0</v>
      </c>
      <c r="F34" s="13">
        <f>(E34*24)-($D$7/5)</f>
        <v>-7.8</v>
      </c>
      <c r="G34" s="7">
        <f>CONVERT(F34,"hr","mn")</f>
        <v>-468</v>
      </c>
      <c r="H34" s="7"/>
    </row>
    <row r="35" spans="1:8" ht="16" x14ac:dyDescent="0.2">
      <c r="A35" s="6">
        <v>24</v>
      </c>
      <c r="B35" s="7"/>
      <c r="C35" s="7"/>
      <c r="D35" s="43" t="str">
        <f>IF(C35-B35&gt;TIMEVALUE("9:00"),TIMEVALUE("0:45"),IF(C35-B35&gt;TIMEVALUE("6:00"),TIMEVALUE("0:30"),"0"))</f>
        <v>0</v>
      </c>
      <c r="E35" s="12">
        <f t="shared" ref="E35:E36" si="9">C35-B35-D35</f>
        <v>0</v>
      </c>
      <c r="F35" s="13">
        <f t="shared" ref="F35:F36" si="10">(E35*24)-($D$7/5)</f>
        <v>-7.8</v>
      </c>
      <c r="G35" s="7">
        <f t="shared" ref="G35:G36" si="11">CONVERT(F35,"hr","mn")</f>
        <v>-468</v>
      </c>
      <c r="H35" s="7"/>
    </row>
    <row r="36" spans="1:8" ht="16" x14ac:dyDescent="0.2">
      <c r="A36" s="6">
        <v>25</v>
      </c>
      <c r="B36" s="7"/>
      <c r="C36" s="7"/>
      <c r="D36" s="43" t="str">
        <f>IF(C36-B36&gt;TIMEVALUE("9:00"),TIMEVALUE("0:45"),IF(C36-B36&gt;TIMEVALUE("6:00"),TIMEVALUE("0:30"),"0"))</f>
        <v>0</v>
      </c>
      <c r="E36" s="12">
        <f t="shared" si="9"/>
        <v>0</v>
      </c>
      <c r="F36" s="13">
        <f t="shared" si="10"/>
        <v>-7.8</v>
      </c>
      <c r="G36" s="7">
        <f t="shared" si="11"/>
        <v>-468</v>
      </c>
      <c r="H36" s="7"/>
    </row>
    <row r="37" spans="1:8" ht="16" x14ac:dyDescent="0.2">
      <c r="A37" s="6">
        <v>26</v>
      </c>
      <c r="B37" s="7"/>
      <c r="C37" s="7"/>
      <c r="D37" s="43" t="str">
        <f>IF(C37-B37&gt;TIMEVALUE("9:00"),TIMEVALUE("0:45"),IF(C37-B37&gt;TIMEVALUE("6:00"),TIMEVALUE("0:30"),"0"))</f>
        <v>0</v>
      </c>
      <c r="E37" s="12">
        <f>C37-B37-D37</f>
        <v>0</v>
      </c>
      <c r="F37" s="13">
        <f>(E37*24)-($D$7/5)</f>
        <v>-7.8</v>
      </c>
      <c r="G37" s="7">
        <f>CONVERT(F37,"hr","mn")</f>
        <v>-468</v>
      </c>
      <c r="H37" s="7"/>
    </row>
    <row r="38" spans="1:8" ht="16" x14ac:dyDescent="0.2">
      <c r="A38" s="6">
        <v>27</v>
      </c>
      <c r="B38" s="7"/>
      <c r="C38" s="7"/>
      <c r="D38" s="43" t="str">
        <f>IF(C38-B38&gt;TIMEVALUE("9:00"),TIMEVALUE("0:45"),IF(C38-B38&gt;TIMEVALUE("6:00"),TIMEVALUE("0:30"),"0"))</f>
        <v>0</v>
      </c>
      <c r="E38" s="12">
        <f>C38-B38-D38</f>
        <v>0</v>
      </c>
      <c r="F38" s="13">
        <f>(E38*24)-($D$7/5)</f>
        <v>-7.8</v>
      </c>
      <c r="G38" s="7">
        <f>CONVERT(F38,"hr","mn")</f>
        <v>-468</v>
      </c>
      <c r="H38" s="7"/>
    </row>
    <row r="39" spans="1:8" ht="16" x14ac:dyDescent="0.2">
      <c r="A39" s="6">
        <v>28</v>
      </c>
      <c r="B39" s="7" t="s">
        <v>1</v>
      </c>
      <c r="C39" s="7"/>
      <c r="D39" s="43"/>
      <c r="E39" s="12"/>
      <c r="F39" s="13"/>
      <c r="G39" s="7"/>
      <c r="H39" s="7"/>
    </row>
    <row r="40" spans="1:8" ht="16" x14ac:dyDescent="0.2">
      <c r="A40" s="6"/>
      <c r="B40" s="12"/>
      <c r="C40" s="17"/>
      <c r="D40" s="43"/>
      <c r="E40" s="12"/>
      <c r="F40" s="61"/>
      <c r="G40" s="7"/>
      <c r="H40" s="7"/>
    </row>
    <row r="41" spans="1:8" ht="16" x14ac:dyDescent="0.2">
      <c r="A41" s="6"/>
      <c r="B41" s="2"/>
      <c r="C41" s="17"/>
      <c r="D41" s="62"/>
      <c r="E41" s="63"/>
      <c r="F41" s="64"/>
      <c r="G41" s="7"/>
      <c r="H41" s="7"/>
    </row>
    <row r="42" spans="1:8" ht="17" thickBot="1" x14ac:dyDescent="0.25">
      <c r="A42" s="6"/>
      <c r="B42" s="7"/>
      <c r="C42" s="7"/>
      <c r="D42" s="62"/>
      <c r="E42" s="63"/>
      <c r="F42" s="64"/>
      <c r="G42" s="7"/>
      <c r="H42" s="7"/>
    </row>
    <row r="43" spans="1:8" ht="17" thickBot="1" x14ac:dyDescent="0.25">
      <c r="A43" s="2"/>
      <c r="B43" s="2"/>
      <c r="C43" s="2"/>
      <c r="D43" s="65" t="s">
        <v>30</v>
      </c>
      <c r="E43" s="2"/>
      <c r="F43" s="2"/>
      <c r="G43" s="36">
        <f>SUM(G11:G42)</f>
        <v>-19188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19685039370078741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8"/>
  <sheetViews>
    <sheetView workbookViewId="0">
      <selection activeCell="H37" sqref="H37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5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19"/>
      <c r="E11" s="28" t="s">
        <v>40</v>
      </c>
      <c r="F11" s="19"/>
      <c r="G11" s="24">
        <f>February!G43</f>
        <v>-19188</v>
      </c>
      <c r="H11" s="15"/>
      <c r="I11" s="2"/>
      <c r="J11" s="3"/>
    </row>
    <row r="12" spans="1:11" ht="16" x14ac:dyDescent="0.2">
      <c r="A12" s="16">
        <v>1</v>
      </c>
      <c r="B12" s="12" t="s">
        <v>2</v>
      </c>
      <c r="C12" s="12"/>
      <c r="D12" s="43"/>
      <c r="E12" s="12"/>
      <c r="F12" s="13"/>
      <c r="G12" s="7"/>
      <c r="H12" s="7"/>
      <c r="I12" s="2"/>
      <c r="J12" s="3"/>
    </row>
    <row r="13" spans="1:11" ht="16" x14ac:dyDescent="0.2">
      <c r="A13" s="6">
        <v>2</v>
      </c>
      <c r="B13" s="7"/>
      <c r="C13" s="12"/>
      <c r="D13" s="43" t="str">
        <f>IF(C13-B13&gt;TIMEVALUE("9:00"),TIMEVALUE("0:45"),IF(C13-B13&gt;TIMEVALUE("6:00"),TIMEVALUE("0:30"),"0"))</f>
        <v>0</v>
      </c>
      <c r="E13" s="12">
        <f t="shared" ref="E13:E17" si="0">C13-B13-D13</f>
        <v>0</v>
      </c>
      <c r="F13" s="13">
        <f t="shared" ref="F13:F17" si="1">(E13*24)-($D$7/5)</f>
        <v>-7.8</v>
      </c>
      <c r="G13" s="7">
        <f t="shared" ref="G13:G17" si="2">CONVERT(F13,"hr","mn")</f>
        <v>-468</v>
      </c>
      <c r="H13" s="7"/>
      <c r="I13" s="2"/>
      <c r="J13" s="3"/>
    </row>
    <row r="14" spans="1:11" ht="16" x14ac:dyDescent="0.2">
      <c r="A14" s="6">
        <v>3</v>
      </c>
      <c r="B14" s="2"/>
      <c r="C14" s="12"/>
      <c r="D14" s="43" t="str">
        <f>IF(C14-B14&gt;TIMEVALUE("9:00"),TIMEVALUE("0:45"),IF(C14-B14&gt;TIMEVALUE("6:00"),TIMEVALUE("0:30"),"0"))</f>
        <v>0</v>
      </c>
      <c r="E14" s="12">
        <f t="shared" si="0"/>
        <v>0</v>
      </c>
      <c r="F14" s="13">
        <f t="shared" si="1"/>
        <v>-7.8</v>
      </c>
      <c r="G14" s="7">
        <f t="shared" si="2"/>
        <v>-468</v>
      </c>
      <c r="H14" s="7"/>
      <c r="I14" s="2"/>
      <c r="J14" s="3"/>
    </row>
    <row r="15" spans="1:11" ht="16" x14ac:dyDescent="0.2">
      <c r="A15" s="6">
        <v>4</v>
      </c>
      <c r="B15" s="7"/>
      <c r="C15" s="12"/>
      <c r="D15" s="43" t="str">
        <f>IF(C15-B15&gt;TIMEVALUE("9:00"),TIMEVALUE("0:45"),IF(C15-B15&gt;TIMEVALUE("6:00"),TIMEVALUE("0:30"),"0"))</f>
        <v>0</v>
      </c>
      <c r="E15" s="12">
        <f t="shared" si="0"/>
        <v>0</v>
      </c>
      <c r="F15" s="13">
        <f t="shared" si="1"/>
        <v>-7.8</v>
      </c>
      <c r="G15" s="7">
        <f t="shared" si="2"/>
        <v>-468</v>
      </c>
      <c r="H15" s="7"/>
      <c r="I15" s="2"/>
      <c r="J15" s="3"/>
    </row>
    <row r="16" spans="1:11" ht="16" x14ac:dyDescent="0.2">
      <c r="A16" s="6">
        <v>5</v>
      </c>
      <c r="B16" s="7"/>
      <c r="C16" s="12"/>
      <c r="D16" s="43" t="str">
        <f>IF(C16-B16&gt;TIMEVALUE("9:00"),TIMEVALUE("0:45"),IF(C16-B16&gt;TIMEVALUE("6:00"),TIMEVALUE("0:30"),"0"))</f>
        <v>0</v>
      </c>
      <c r="E16" s="12">
        <f t="shared" si="0"/>
        <v>0</v>
      </c>
      <c r="F16" s="13">
        <f t="shared" si="1"/>
        <v>-7.8</v>
      </c>
      <c r="G16" s="7">
        <f t="shared" si="2"/>
        <v>-468</v>
      </c>
      <c r="H16" s="7"/>
      <c r="I16" s="2"/>
      <c r="J16" s="3"/>
    </row>
    <row r="17" spans="1:10" ht="16" x14ac:dyDescent="0.2">
      <c r="A17" s="6">
        <v>6</v>
      </c>
      <c r="B17" s="7"/>
      <c r="C17" s="12"/>
      <c r="D17" s="43" t="str">
        <f>IF(C17-B17&gt;TIMEVALUE("9:00"),TIMEVALUE("0:45"),IF(C17-B17&gt;TIMEVALUE("6:00"),TIMEVALUE("0:30"),"0"))</f>
        <v>0</v>
      </c>
      <c r="E17" s="12">
        <f t="shared" si="0"/>
        <v>0</v>
      </c>
      <c r="F17" s="13">
        <f t="shared" si="1"/>
        <v>-7.8</v>
      </c>
      <c r="G17" s="7">
        <f t="shared" si="2"/>
        <v>-468</v>
      </c>
      <c r="H17" s="7"/>
      <c r="I17" s="2"/>
      <c r="J17" s="3"/>
    </row>
    <row r="18" spans="1:10" ht="16" x14ac:dyDescent="0.2">
      <c r="A18" s="6">
        <v>7</v>
      </c>
      <c r="B18" s="12" t="s">
        <v>1</v>
      </c>
      <c r="C18" s="12"/>
      <c r="D18" s="43"/>
      <c r="E18" s="12"/>
      <c r="F18" s="13"/>
      <c r="G18" s="7"/>
      <c r="H18" s="7"/>
      <c r="I18" s="2"/>
      <c r="J18" s="3"/>
    </row>
    <row r="19" spans="1:10" ht="16" x14ac:dyDescent="0.2">
      <c r="A19" s="6">
        <v>8</v>
      </c>
      <c r="B19" s="12" t="s">
        <v>2</v>
      </c>
      <c r="C19" s="7"/>
      <c r="D19" s="43"/>
      <c r="E19" s="12"/>
      <c r="F19" s="13"/>
      <c r="G19" s="7"/>
      <c r="H19" s="7" t="s">
        <v>26</v>
      </c>
      <c r="I19" s="2"/>
      <c r="J19" s="3"/>
    </row>
    <row r="20" spans="1:10" ht="16" x14ac:dyDescent="0.2">
      <c r="A20" s="6">
        <v>9</v>
      </c>
      <c r="B20" s="2"/>
      <c r="C20" s="7"/>
      <c r="D20" s="43" t="str">
        <f>IF(C20-B20&gt;TIMEVALUE("9:00"),TIMEVALUE("0:45"),IF(C20-B20&gt;TIMEVALUE("6:00"),TIMEVALUE("0:30"),"0"))</f>
        <v>0</v>
      </c>
      <c r="E20" s="12">
        <f t="shared" ref="E20:E24" si="3">C20-B20-D20</f>
        <v>0</v>
      </c>
      <c r="F20" s="13">
        <f t="shared" ref="F20:F24" si="4">(E20*24)-($D$7/5)</f>
        <v>-7.8</v>
      </c>
      <c r="G20" s="7">
        <f t="shared" ref="G20:G24" si="5">CONVERT(F20,"hr","mn")</f>
        <v>-468</v>
      </c>
      <c r="H20" s="7"/>
      <c r="I20" s="2"/>
      <c r="J20" s="3"/>
    </row>
    <row r="21" spans="1:10" ht="16" x14ac:dyDescent="0.2">
      <c r="A21" s="6">
        <v>10</v>
      </c>
      <c r="B21" s="7"/>
      <c r="C21" s="7"/>
      <c r="D21" s="43" t="str">
        <f>IF(C21-B21&gt;TIMEVALUE("9:00"),TIMEVALUE("0:45"),IF(C21-B21&gt;TIMEVALUE("6:00"),TIMEVALUE("0:30"),"0"))</f>
        <v>0</v>
      </c>
      <c r="E21" s="12">
        <f t="shared" si="3"/>
        <v>0</v>
      </c>
      <c r="F21" s="13">
        <f t="shared" si="4"/>
        <v>-7.8</v>
      </c>
      <c r="G21" s="7">
        <f t="shared" si="5"/>
        <v>-468</v>
      </c>
      <c r="H21" s="7"/>
      <c r="I21" s="2"/>
      <c r="J21" s="3"/>
    </row>
    <row r="22" spans="1:10" ht="16" x14ac:dyDescent="0.2">
      <c r="A22" s="6">
        <v>11</v>
      </c>
      <c r="B22" s="7"/>
      <c r="C22" s="7"/>
      <c r="D22" s="43" t="str">
        <f>IF(C22-B22&gt;TIMEVALUE("9:00"),TIMEVALUE("0:45"),IF(C22-B22&gt;TIMEVALUE("6:00"),TIMEVALUE("0:30"),"0"))</f>
        <v>0</v>
      </c>
      <c r="E22" s="12">
        <f t="shared" si="3"/>
        <v>0</v>
      </c>
      <c r="F22" s="13">
        <f t="shared" si="4"/>
        <v>-7.8</v>
      </c>
      <c r="G22" s="7">
        <f t="shared" si="5"/>
        <v>-468</v>
      </c>
      <c r="H22" s="7"/>
      <c r="I22" s="2"/>
      <c r="J22" s="3"/>
    </row>
    <row r="23" spans="1:10" ht="16" x14ac:dyDescent="0.2">
      <c r="A23" s="6">
        <v>12</v>
      </c>
      <c r="B23" s="7"/>
      <c r="C23" s="7"/>
      <c r="D23" s="43" t="str">
        <f>IF(C23-B23&gt;TIMEVALUE("9:00"),TIMEVALUE("0:45"),IF(C23-B23&gt;TIMEVALUE("6:00"),TIMEVALUE("0:30"),"0"))</f>
        <v>0</v>
      </c>
      <c r="E23" s="12">
        <f t="shared" si="3"/>
        <v>0</v>
      </c>
      <c r="F23" s="13">
        <f t="shared" si="4"/>
        <v>-7.8</v>
      </c>
      <c r="G23" s="7">
        <f t="shared" si="5"/>
        <v>-468</v>
      </c>
      <c r="H23" s="7"/>
      <c r="I23" s="2"/>
      <c r="J23" s="3"/>
    </row>
    <row r="24" spans="1:10" ht="16" x14ac:dyDescent="0.2">
      <c r="A24" s="6">
        <v>13</v>
      </c>
      <c r="B24" s="7"/>
      <c r="C24" s="7"/>
      <c r="D24" s="43" t="str">
        <f>IF(C24-B24&gt;TIMEVALUE("9:00"),TIMEVALUE("0:45"),IF(C24-B24&gt;TIMEVALUE("6:00"),TIMEVALUE("0:30"),"0"))</f>
        <v>0</v>
      </c>
      <c r="E24" s="12">
        <f t="shared" si="3"/>
        <v>0</v>
      </c>
      <c r="F24" s="13">
        <f t="shared" si="4"/>
        <v>-7.8</v>
      </c>
      <c r="G24" s="7">
        <f t="shared" si="5"/>
        <v>-468</v>
      </c>
      <c r="H24" s="7"/>
      <c r="I24" s="2"/>
      <c r="J24" s="3"/>
    </row>
    <row r="25" spans="1:10" ht="16" x14ac:dyDescent="0.2">
      <c r="A25" s="6">
        <v>14</v>
      </c>
      <c r="B25" s="12" t="s">
        <v>1</v>
      </c>
      <c r="C25" s="7"/>
      <c r="D25" s="43"/>
      <c r="E25" s="12"/>
      <c r="F25" s="13"/>
      <c r="G25" s="7"/>
      <c r="H25" s="41"/>
      <c r="I25" s="1"/>
    </row>
    <row r="26" spans="1:10" ht="16" x14ac:dyDescent="0.2">
      <c r="A26" s="6">
        <v>15</v>
      </c>
      <c r="B26" s="12" t="s">
        <v>2</v>
      </c>
      <c r="C26" s="7"/>
      <c r="D26" s="43"/>
      <c r="E26" s="12"/>
      <c r="F26" s="13"/>
      <c r="G26" s="7"/>
      <c r="H26" s="7"/>
      <c r="I26" s="1"/>
    </row>
    <row r="27" spans="1:10" ht="16" x14ac:dyDescent="0.2">
      <c r="A27" s="6">
        <v>16</v>
      </c>
      <c r="B27" s="2"/>
      <c r="C27" s="7"/>
      <c r="D27" s="43" t="str">
        <f>IF(C27-B27&gt;TIMEVALUE("9:00"),TIMEVALUE("0:45"),IF(C27-B27&gt;TIMEVALUE("6:00"),TIMEVALUE("0:30"),"0"))</f>
        <v>0</v>
      </c>
      <c r="E27" s="12">
        <f t="shared" ref="E27:E31" si="6">C27-B27-D27</f>
        <v>0</v>
      </c>
      <c r="F27" s="13">
        <f t="shared" ref="F27:F31" si="7">(E27*24)-($D$7/5)</f>
        <v>-7.8</v>
      </c>
      <c r="G27" s="7">
        <f t="shared" ref="G27:G31" si="8">CONVERT(F27,"hr","mn")</f>
        <v>-468</v>
      </c>
      <c r="H27" s="7"/>
      <c r="I27" s="1"/>
    </row>
    <row r="28" spans="1:10" ht="16" x14ac:dyDescent="0.2">
      <c r="A28" s="6">
        <v>17</v>
      </c>
      <c r="B28" s="7"/>
      <c r="C28" s="7"/>
      <c r="D28" s="43" t="str">
        <f>IF(C28-B28&gt;TIMEVALUE("9:00"),TIMEVALUE("0:45"),IF(C28-B28&gt;TIMEVALUE("6:00"),TIMEVALUE("0:30"),"0"))</f>
        <v>0</v>
      </c>
      <c r="E28" s="12">
        <f t="shared" si="6"/>
        <v>0</v>
      </c>
      <c r="F28" s="13">
        <f t="shared" si="7"/>
        <v>-7.8</v>
      </c>
      <c r="G28" s="7">
        <f t="shared" si="8"/>
        <v>-468</v>
      </c>
      <c r="H28" s="7"/>
      <c r="I28" s="1"/>
    </row>
    <row r="29" spans="1:10" ht="16" x14ac:dyDescent="0.2">
      <c r="A29" s="6">
        <v>18</v>
      </c>
      <c r="B29" s="7"/>
      <c r="C29" s="7"/>
      <c r="D29" s="43" t="str">
        <f>IF(C29-B29&gt;TIMEVALUE("9:00"),TIMEVALUE("0:45"),IF(C29-B29&gt;TIMEVALUE("6:00"),TIMEVALUE("0:30"),"0"))</f>
        <v>0</v>
      </c>
      <c r="E29" s="12">
        <f t="shared" si="6"/>
        <v>0</v>
      </c>
      <c r="F29" s="13">
        <f t="shared" si="7"/>
        <v>-7.8</v>
      </c>
      <c r="G29" s="7">
        <f t="shared" si="8"/>
        <v>-468</v>
      </c>
      <c r="H29" s="7"/>
    </row>
    <row r="30" spans="1:10" ht="16" x14ac:dyDescent="0.2">
      <c r="A30" s="6">
        <v>19</v>
      </c>
      <c r="B30" s="7"/>
      <c r="C30" s="7"/>
      <c r="D30" s="43" t="str">
        <f>IF(C30-B30&gt;TIMEVALUE("9:00"),TIMEVALUE("0:45"),IF(C30-B30&gt;TIMEVALUE("6:00"),TIMEVALUE("0:30"),"0"))</f>
        <v>0</v>
      </c>
      <c r="E30" s="12">
        <f t="shared" si="6"/>
        <v>0</v>
      </c>
      <c r="F30" s="13">
        <f t="shared" si="7"/>
        <v>-7.8</v>
      </c>
      <c r="G30" s="7">
        <f t="shared" si="8"/>
        <v>-468</v>
      </c>
      <c r="H30" s="7"/>
    </row>
    <row r="31" spans="1:10" ht="16" x14ac:dyDescent="0.2">
      <c r="A31" s="6">
        <v>20</v>
      </c>
      <c r="B31" s="7"/>
      <c r="C31" s="7"/>
      <c r="D31" s="43" t="str">
        <f>IF(C31-B31&gt;TIMEVALUE("9:00"),TIMEVALUE("0:45"),IF(C31-B31&gt;TIMEVALUE("6:00"),TIMEVALUE("0:30"),"0"))</f>
        <v>0</v>
      </c>
      <c r="E31" s="12">
        <f t="shared" si="6"/>
        <v>0</v>
      </c>
      <c r="F31" s="13">
        <f t="shared" si="7"/>
        <v>-7.8</v>
      </c>
      <c r="G31" s="7">
        <f t="shared" si="8"/>
        <v>-468</v>
      </c>
      <c r="H31" s="7"/>
    </row>
    <row r="32" spans="1:10" ht="16" x14ac:dyDescent="0.2">
      <c r="A32" s="6">
        <v>21</v>
      </c>
      <c r="B32" s="12" t="s">
        <v>1</v>
      </c>
      <c r="C32" s="7"/>
      <c r="D32" s="43"/>
      <c r="E32" s="12"/>
      <c r="F32" s="13"/>
      <c r="G32" s="7"/>
      <c r="H32" s="7"/>
    </row>
    <row r="33" spans="1:8" ht="16" x14ac:dyDescent="0.2">
      <c r="A33" s="6">
        <v>22</v>
      </c>
      <c r="B33" s="12" t="s">
        <v>2</v>
      </c>
      <c r="C33" s="7"/>
      <c r="D33" s="43"/>
      <c r="E33" s="12"/>
      <c r="F33" s="13"/>
      <c r="G33" s="7"/>
      <c r="H33" s="7"/>
    </row>
    <row r="34" spans="1:8" ht="16" x14ac:dyDescent="0.2">
      <c r="A34" s="6">
        <v>23</v>
      </c>
      <c r="B34" s="2"/>
      <c r="C34" s="7"/>
      <c r="D34" s="43" t="str">
        <f>IF(C34-B34&gt;TIMEVALUE("9:00"),TIMEVALUE("0:45"),IF(C34-B34&gt;TIMEVALUE("6:00"),TIMEVALUE("0:30"),"0"))</f>
        <v>0</v>
      </c>
      <c r="E34" s="12">
        <f t="shared" ref="E34:E37" si="9">C34-B34-D34</f>
        <v>0</v>
      </c>
      <c r="F34" s="13">
        <f t="shared" ref="F34:F37" si="10">(E34*24)-($D$7/5)</f>
        <v>-7.8</v>
      </c>
      <c r="G34" s="7">
        <f t="shared" ref="G34:G37" si="11">CONVERT(F34,"hr","mn")</f>
        <v>-468</v>
      </c>
      <c r="H34" s="7"/>
    </row>
    <row r="35" spans="1:8" ht="16" x14ac:dyDescent="0.2">
      <c r="A35" s="6">
        <v>24</v>
      </c>
      <c r="B35" s="7"/>
      <c r="C35" s="7"/>
      <c r="D35" s="43" t="str">
        <f>IF(C35-B35&gt;TIMEVALUE("9:00"),TIMEVALUE("0:45"),IF(C35-B35&gt;TIMEVALUE("6:00"),TIMEVALUE("0:30"),"0"))</f>
        <v>0</v>
      </c>
      <c r="E35" s="12">
        <f t="shared" si="9"/>
        <v>0</v>
      </c>
      <c r="F35" s="13">
        <f t="shared" si="10"/>
        <v>-7.8</v>
      </c>
      <c r="G35" s="7">
        <f t="shared" si="11"/>
        <v>-468</v>
      </c>
      <c r="H35" s="7"/>
    </row>
    <row r="36" spans="1:8" ht="16" x14ac:dyDescent="0.2">
      <c r="A36" s="6">
        <v>25</v>
      </c>
      <c r="B36" s="7"/>
      <c r="C36" s="7"/>
      <c r="D36" s="43" t="str">
        <f>IF(C36-B36&gt;TIMEVALUE("9:00"),TIMEVALUE("0:45"),IF(C36-B36&gt;TIMEVALUE("6:00"),TIMEVALUE("0:30"),"0"))</f>
        <v>0</v>
      </c>
      <c r="E36" s="12">
        <f t="shared" si="9"/>
        <v>0</v>
      </c>
      <c r="F36" s="13">
        <f t="shared" si="10"/>
        <v>-7.8</v>
      </c>
      <c r="G36" s="7">
        <f t="shared" si="11"/>
        <v>-468</v>
      </c>
      <c r="H36" s="7"/>
    </row>
    <row r="37" spans="1:8" ht="16" x14ac:dyDescent="0.2">
      <c r="A37" s="6">
        <v>26</v>
      </c>
      <c r="B37" s="7"/>
      <c r="C37" s="7"/>
      <c r="D37" s="43" t="str">
        <f>IF(C37-B37&gt;TIMEVALUE("9:00"),TIMEVALUE("0:45"),IF(C37-B37&gt;TIMEVALUE("6:00"),TIMEVALUE("0:30"),"0"))</f>
        <v>0</v>
      </c>
      <c r="E37" s="12">
        <f t="shared" si="9"/>
        <v>0</v>
      </c>
      <c r="F37" s="13">
        <f t="shared" si="10"/>
        <v>-7.8</v>
      </c>
      <c r="G37" s="7">
        <f t="shared" si="11"/>
        <v>-468</v>
      </c>
      <c r="H37" s="7"/>
    </row>
    <row r="38" spans="1:8" ht="16" x14ac:dyDescent="0.2">
      <c r="A38" s="6">
        <v>27</v>
      </c>
      <c r="B38" s="7"/>
      <c r="C38" s="7"/>
      <c r="D38" s="43" t="str">
        <f>IF(C38-B38&gt;TIMEVALUE("9:00"),TIMEVALUE("0:45"),IF(C38-B38&gt;TIMEVALUE("6:00"),TIMEVALUE("0:30"),"0"))</f>
        <v>0</v>
      </c>
      <c r="E38" s="12">
        <f>C38-B38-D38</f>
        <v>0</v>
      </c>
      <c r="F38" s="13">
        <f>(E38*24)-($D$7/5)</f>
        <v>-7.8</v>
      </c>
      <c r="G38" s="7">
        <f>CONVERT(F38,"hr","mn")</f>
        <v>-468</v>
      </c>
      <c r="H38" s="7"/>
    </row>
    <row r="39" spans="1:8" ht="16" x14ac:dyDescent="0.2">
      <c r="A39" s="6">
        <v>28</v>
      </c>
      <c r="B39" s="12" t="s">
        <v>1</v>
      </c>
      <c r="C39" s="7"/>
      <c r="D39" s="43"/>
      <c r="E39" s="12"/>
      <c r="F39" s="13"/>
      <c r="G39" s="7"/>
      <c r="H39" s="7"/>
    </row>
    <row r="40" spans="1:8" ht="16" x14ac:dyDescent="0.2">
      <c r="A40" s="6">
        <v>29</v>
      </c>
      <c r="B40" s="12" t="s">
        <v>2</v>
      </c>
      <c r="C40" s="17"/>
      <c r="D40" s="43"/>
      <c r="E40" s="12"/>
      <c r="F40" s="13"/>
      <c r="G40" s="7"/>
      <c r="H40" s="7"/>
    </row>
    <row r="41" spans="1:8" ht="16" x14ac:dyDescent="0.2">
      <c r="A41" s="6">
        <v>30</v>
      </c>
      <c r="B41" s="2"/>
      <c r="C41" s="17"/>
      <c r="D41" s="43" t="str">
        <f t="shared" ref="D41:D42" si="12">IF(C41-B41&gt;TIMEVALUE("9:00"),TIMEVALUE("0:45"),IF(C41-B41&gt;TIMEVALUE("6:00"),TIMEVALUE("0:30"),"0"))</f>
        <v>0</v>
      </c>
      <c r="E41" s="12">
        <f t="shared" ref="E41:E42" si="13">C41-B41-D41</f>
        <v>0</v>
      </c>
      <c r="F41" s="13">
        <f t="shared" ref="F41:F42" si="14">(E41*24)-($D$7/5)</f>
        <v>-7.8</v>
      </c>
      <c r="G41" s="7">
        <f t="shared" ref="G41:G42" si="15">CONVERT(F41,"hr","mn")</f>
        <v>-468</v>
      </c>
      <c r="H41" s="7"/>
    </row>
    <row r="42" spans="1:8" ht="17" thickBot="1" x14ac:dyDescent="0.25">
      <c r="A42" s="6">
        <v>31</v>
      </c>
      <c r="B42" s="7"/>
      <c r="C42" s="7"/>
      <c r="D42" s="43" t="str">
        <f t="shared" si="12"/>
        <v>0</v>
      </c>
      <c r="E42" s="12">
        <f t="shared" si="13"/>
        <v>0</v>
      </c>
      <c r="F42" s="13">
        <f t="shared" si="14"/>
        <v>-7.8</v>
      </c>
      <c r="G42" s="7">
        <f t="shared" si="15"/>
        <v>-468</v>
      </c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-29484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31496062992125984" top="0.78740157480314965" bottom="0.78740157480314965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8"/>
  <sheetViews>
    <sheetView workbookViewId="0">
      <selection activeCell="J37" sqref="J37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6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19"/>
      <c r="E11" s="28" t="s">
        <v>40</v>
      </c>
      <c r="F11" s="19"/>
      <c r="G11" s="24">
        <f>March!G43</f>
        <v>-29484</v>
      </c>
      <c r="H11" s="15"/>
      <c r="I11" s="2"/>
      <c r="J11" s="3"/>
    </row>
    <row r="12" spans="1:11" ht="16" x14ac:dyDescent="0.2">
      <c r="A12" s="16">
        <v>1</v>
      </c>
      <c r="B12" s="12"/>
      <c r="C12" s="12"/>
      <c r="D12" s="43" t="str">
        <f t="shared" ref="D12:D13" si="0">IF(C12-B12&gt;TIMEVALUE("9:00"),TIMEVALUE("0:45"),IF(C12-B12&gt;TIMEVALUE("6:00"),TIMEVALUE("0:30"),"0"))</f>
        <v>0</v>
      </c>
      <c r="E12" s="12">
        <f>C12-B12-D12</f>
        <v>0</v>
      </c>
      <c r="F12" s="13">
        <f t="shared" ref="F12:F13" si="1">(E12*24)-($D$7/5)</f>
        <v>-7.8</v>
      </c>
      <c r="G12" s="7">
        <f t="shared" ref="G12:G13" si="2">CONVERT(F12,"hr","mn")</f>
        <v>-468</v>
      </c>
      <c r="H12" s="7"/>
      <c r="I12" s="2"/>
      <c r="J12" s="3"/>
    </row>
    <row r="13" spans="1:11" ht="16" x14ac:dyDescent="0.2">
      <c r="A13" s="6">
        <v>2</v>
      </c>
      <c r="B13" s="12"/>
      <c r="C13" s="12"/>
      <c r="D13" s="43" t="str">
        <f t="shared" si="0"/>
        <v>0</v>
      </c>
      <c r="E13" s="12">
        <f>C13-B13-D13</f>
        <v>0</v>
      </c>
      <c r="F13" s="13">
        <f t="shared" si="1"/>
        <v>-7.8</v>
      </c>
      <c r="G13" s="7">
        <f t="shared" si="2"/>
        <v>-468</v>
      </c>
      <c r="H13" s="7"/>
      <c r="I13" s="2"/>
      <c r="J13" s="3"/>
    </row>
    <row r="14" spans="1:11" ht="16" x14ac:dyDescent="0.2">
      <c r="A14" s="6">
        <v>3</v>
      </c>
      <c r="B14" s="12"/>
      <c r="C14" s="12"/>
      <c r="D14" s="43"/>
      <c r="E14" s="12"/>
      <c r="F14" s="13"/>
      <c r="G14" s="7"/>
      <c r="H14" s="7" t="s">
        <v>26</v>
      </c>
      <c r="I14" s="2"/>
      <c r="J14" s="3"/>
    </row>
    <row r="15" spans="1:11" ht="16" x14ac:dyDescent="0.2">
      <c r="A15" s="6">
        <v>4</v>
      </c>
      <c r="B15" s="12" t="s">
        <v>1</v>
      </c>
      <c r="C15" s="12"/>
      <c r="D15" s="43"/>
      <c r="E15" s="12"/>
      <c r="F15" s="13"/>
      <c r="G15" s="7"/>
      <c r="H15" s="7"/>
      <c r="I15" s="2"/>
      <c r="J15" s="3"/>
    </row>
    <row r="16" spans="1:11" ht="16" x14ac:dyDescent="0.2">
      <c r="A16" s="6">
        <v>5</v>
      </c>
      <c r="B16" s="12" t="s">
        <v>2</v>
      </c>
      <c r="C16" s="12"/>
      <c r="D16" s="43"/>
      <c r="E16" s="12"/>
      <c r="F16" s="13"/>
      <c r="G16" s="7"/>
      <c r="H16" s="7"/>
      <c r="I16" s="2"/>
      <c r="J16" s="3"/>
    </row>
    <row r="17" spans="1:10" ht="16" x14ac:dyDescent="0.2">
      <c r="A17" s="6">
        <v>6</v>
      </c>
      <c r="B17" s="7"/>
      <c r="C17" s="12"/>
      <c r="D17" s="43"/>
      <c r="E17" s="12"/>
      <c r="F17" s="13"/>
      <c r="G17" s="7"/>
      <c r="H17" s="7" t="s">
        <v>26</v>
      </c>
      <c r="I17" s="2"/>
      <c r="J17" s="3"/>
    </row>
    <row r="18" spans="1:10" ht="16" x14ac:dyDescent="0.2">
      <c r="A18" s="6">
        <v>7</v>
      </c>
      <c r="B18" s="2"/>
      <c r="C18" s="12"/>
      <c r="D18" s="43" t="str">
        <f>IF(C18-B18&gt;TIMEVALUE("9:00"),TIMEVALUE("0:45"),IF(C18-B18&gt;TIMEVALUE("6:00"),TIMEVALUE("0:30"),"0"))</f>
        <v>0</v>
      </c>
      <c r="E18" s="12">
        <f>C18-B18-D18</f>
        <v>0</v>
      </c>
      <c r="F18" s="13">
        <f t="shared" ref="F18:F21" si="3">(E18*24)-($D$7/5)</f>
        <v>-7.8</v>
      </c>
      <c r="G18" s="7">
        <f t="shared" ref="G18:G21" si="4">CONVERT(F18,"hr","mn")</f>
        <v>-468</v>
      </c>
      <c r="H18" s="48"/>
      <c r="I18" s="2"/>
      <c r="J18" s="3"/>
    </row>
    <row r="19" spans="1:10" ht="16" x14ac:dyDescent="0.2">
      <c r="A19" s="6">
        <v>8</v>
      </c>
      <c r="B19" s="7"/>
      <c r="C19" s="7"/>
      <c r="D19" s="43" t="str">
        <f t="shared" ref="D19:D20" si="5">IF(C19-B19&gt;TIMEVALUE("9:00"),TIMEVALUE("0:45"),IF(C19-B19&gt;TIMEVALUE("6:00"),TIMEVALUE("0:30"),"0"))</f>
        <v>0</v>
      </c>
      <c r="E19" s="12">
        <f t="shared" ref="E19:E21" si="6">C19-B19-D19</f>
        <v>0</v>
      </c>
      <c r="F19" s="13">
        <f t="shared" si="3"/>
        <v>-7.8</v>
      </c>
      <c r="G19" s="7">
        <f t="shared" si="4"/>
        <v>-468</v>
      </c>
      <c r="H19" s="7"/>
      <c r="I19" s="2"/>
      <c r="J19" s="3"/>
    </row>
    <row r="20" spans="1:10" ht="16" x14ac:dyDescent="0.2">
      <c r="A20" s="6">
        <v>9</v>
      </c>
      <c r="B20" s="7"/>
      <c r="C20" s="7"/>
      <c r="D20" s="43" t="str">
        <f t="shared" si="5"/>
        <v>0</v>
      </c>
      <c r="E20" s="12">
        <f t="shared" si="6"/>
        <v>0</v>
      </c>
      <c r="F20" s="13">
        <f t="shared" si="3"/>
        <v>-7.8</v>
      </c>
      <c r="G20" s="7">
        <f t="shared" si="4"/>
        <v>-468</v>
      </c>
      <c r="H20" s="7"/>
      <c r="I20" s="2"/>
      <c r="J20" s="3"/>
    </row>
    <row r="21" spans="1:10" ht="16" x14ac:dyDescent="0.2">
      <c r="A21" s="6">
        <v>10</v>
      </c>
      <c r="B21" s="7"/>
      <c r="C21" s="7"/>
      <c r="D21" s="43" t="str">
        <f>IF(C21-B21&gt;TIMEVALUE("9:00"),TIMEVALUE("0:45"),IF(C21-B21&gt;TIMEVALUE("6:00"),TIMEVALUE("0:30"),"0"))</f>
        <v>0</v>
      </c>
      <c r="E21" s="12">
        <f t="shared" si="6"/>
        <v>0</v>
      </c>
      <c r="F21" s="13">
        <f t="shared" si="3"/>
        <v>-7.8</v>
      </c>
      <c r="G21" s="7">
        <f t="shared" si="4"/>
        <v>-468</v>
      </c>
      <c r="H21" s="48"/>
      <c r="I21" s="2"/>
      <c r="J21" s="3"/>
    </row>
    <row r="22" spans="1:10" ht="16" x14ac:dyDescent="0.2">
      <c r="A22" s="6">
        <v>11</v>
      </c>
      <c r="B22" s="12" t="s">
        <v>1</v>
      </c>
      <c r="C22" s="12"/>
      <c r="D22" s="43"/>
      <c r="E22" s="12"/>
      <c r="F22" s="13"/>
      <c r="G22" s="7"/>
      <c r="H22" s="7"/>
      <c r="I22" s="2"/>
      <c r="J22" s="3"/>
    </row>
    <row r="23" spans="1:10" ht="16" x14ac:dyDescent="0.2">
      <c r="A23" s="6">
        <v>12</v>
      </c>
      <c r="B23" s="12" t="s">
        <v>2</v>
      </c>
      <c r="C23" s="12"/>
      <c r="D23" s="43"/>
      <c r="E23" s="12"/>
      <c r="F23" s="13"/>
      <c r="G23" s="7"/>
      <c r="H23" s="7"/>
      <c r="I23" s="2"/>
      <c r="J23" s="3"/>
    </row>
    <row r="24" spans="1:10" ht="16" x14ac:dyDescent="0.2">
      <c r="A24" s="6">
        <v>13</v>
      </c>
      <c r="B24" s="2"/>
      <c r="C24" s="12"/>
      <c r="D24" s="43" t="str">
        <f>IF(C24-B24&gt;TIMEVALUE("9:00"),TIMEVALUE("0:45"),IF(C24-B24&gt;TIMEVALUE("6:00"),TIMEVALUE("0:30"),"0"))</f>
        <v>0</v>
      </c>
      <c r="E24" s="12">
        <f>C24-B24-D24</f>
        <v>0</v>
      </c>
      <c r="F24" s="13">
        <f t="shared" ref="F24:F28" si="7">(E24*24)-($D$7/5)</f>
        <v>-7.8</v>
      </c>
      <c r="G24" s="7">
        <f t="shared" ref="G24:G28" si="8">CONVERT(F24,"hr","mn")</f>
        <v>-468</v>
      </c>
      <c r="H24" s="7"/>
      <c r="I24" s="2"/>
      <c r="J24" s="3"/>
    </row>
    <row r="25" spans="1:10" ht="16" x14ac:dyDescent="0.2">
      <c r="A25" s="6">
        <v>14</v>
      </c>
      <c r="B25" s="2"/>
      <c r="C25" s="12"/>
      <c r="D25" s="43" t="str">
        <f>IF(C25-B25&gt;TIMEVALUE("9:00"),TIMEVALUE("0:45"),IF(C25-B25&gt;TIMEVALUE("6:00"),TIMEVALUE("0:30"),"0"))</f>
        <v>0</v>
      </c>
      <c r="E25" s="12">
        <f>C25-B25-D25</f>
        <v>0</v>
      </c>
      <c r="F25" s="13">
        <f t="shared" si="7"/>
        <v>-7.8</v>
      </c>
      <c r="G25" s="7">
        <f t="shared" si="8"/>
        <v>-468</v>
      </c>
      <c r="H25" s="48"/>
      <c r="I25" s="1"/>
    </row>
    <row r="26" spans="1:10" ht="16" x14ac:dyDescent="0.2">
      <c r="A26" s="6">
        <v>15</v>
      </c>
      <c r="B26" s="7"/>
      <c r="C26" s="7"/>
      <c r="D26" s="43" t="str">
        <f t="shared" ref="D26:D27" si="9">IF(C26-B26&gt;TIMEVALUE("9:00"),TIMEVALUE("0:45"),IF(C26-B26&gt;TIMEVALUE("6:00"),TIMEVALUE("0:30"),"0"))</f>
        <v>0</v>
      </c>
      <c r="E26" s="12">
        <f t="shared" ref="E26:E28" si="10">C26-B26-D26</f>
        <v>0</v>
      </c>
      <c r="F26" s="13">
        <f t="shared" si="7"/>
        <v>-7.8</v>
      </c>
      <c r="G26" s="7">
        <f t="shared" si="8"/>
        <v>-468</v>
      </c>
      <c r="H26" s="7"/>
      <c r="I26" s="1"/>
    </row>
    <row r="27" spans="1:10" ht="16" x14ac:dyDescent="0.2">
      <c r="A27" s="6">
        <v>16</v>
      </c>
      <c r="B27" s="7"/>
      <c r="C27" s="12"/>
      <c r="D27" s="43" t="str">
        <f t="shared" si="9"/>
        <v>0</v>
      </c>
      <c r="E27" s="12">
        <f t="shared" si="10"/>
        <v>0</v>
      </c>
      <c r="F27" s="13">
        <f t="shared" si="7"/>
        <v>-7.8</v>
      </c>
      <c r="G27" s="7">
        <f t="shared" si="8"/>
        <v>-468</v>
      </c>
      <c r="H27" s="7"/>
      <c r="I27" s="1"/>
    </row>
    <row r="28" spans="1:10" ht="16" x14ac:dyDescent="0.2">
      <c r="A28" s="6">
        <v>17</v>
      </c>
      <c r="B28" s="12"/>
      <c r="C28" s="12"/>
      <c r="D28" s="43" t="str">
        <f>IF(C28-B28&gt;TIMEVALUE("9:00"),TIMEVALUE("0:45"),IF(C28-B28&gt;TIMEVALUE("6:00"),TIMEVALUE("0:30"),"0"))</f>
        <v>0</v>
      </c>
      <c r="E28" s="12">
        <f t="shared" si="10"/>
        <v>0</v>
      </c>
      <c r="F28" s="13">
        <f t="shared" si="7"/>
        <v>-7.8</v>
      </c>
      <c r="G28" s="7">
        <f t="shared" si="8"/>
        <v>-468</v>
      </c>
      <c r="H28" s="7"/>
      <c r="I28" s="1"/>
    </row>
    <row r="29" spans="1:10" ht="16" x14ac:dyDescent="0.2">
      <c r="A29" s="6">
        <v>18</v>
      </c>
      <c r="B29" s="12" t="s">
        <v>1</v>
      </c>
      <c r="C29" s="12"/>
      <c r="D29" s="43"/>
      <c r="E29" s="12"/>
      <c r="F29" s="13"/>
      <c r="G29" s="7"/>
      <c r="H29" s="7"/>
    </row>
    <row r="30" spans="1:10" ht="16" x14ac:dyDescent="0.2">
      <c r="A30" s="6">
        <v>19</v>
      </c>
      <c r="B30" s="12" t="s">
        <v>2</v>
      </c>
      <c r="C30" s="12"/>
      <c r="D30" s="43"/>
      <c r="E30" s="12"/>
      <c r="F30" s="13"/>
      <c r="G30" s="7"/>
      <c r="H30" s="7"/>
    </row>
    <row r="31" spans="1:10" ht="16" x14ac:dyDescent="0.2">
      <c r="A31" s="6">
        <v>20</v>
      </c>
      <c r="B31" s="2"/>
      <c r="C31" s="12"/>
      <c r="D31" s="43" t="str">
        <f t="shared" ref="D31:D34" si="11">IF(C31-B31&gt;TIMEVALUE("9:00"),TIMEVALUE("0:45"),IF(C31-B31&gt;TIMEVALUE("6:00"),TIMEVALUE("0:30"),"0"))</f>
        <v>0</v>
      </c>
      <c r="E31" s="12">
        <f t="shared" ref="E31:E35" si="12">C31-B31-D31</f>
        <v>0</v>
      </c>
      <c r="F31" s="13">
        <f t="shared" ref="F31:F35" si="13">(E31*24)-($D$7/5)</f>
        <v>-7.8</v>
      </c>
      <c r="G31" s="7">
        <f t="shared" ref="G31:G35" si="14">CONVERT(F31,"hr","mn")</f>
        <v>-468</v>
      </c>
      <c r="H31" s="7"/>
    </row>
    <row r="32" spans="1:10" ht="16" x14ac:dyDescent="0.2">
      <c r="A32" s="6">
        <v>21</v>
      </c>
      <c r="B32" s="7"/>
      <c r="C32" s="12"/>
      <c r="D32" s="43" t="str">
        <f t="shared" si="11"/>
        <v>0</v>
      </c>
      <c r="E32" s="12">
        <f t="shared" si="12"/>
        <v>0</v>
      </c>
      <c r="F32" s="13">
        <f t="shared" si="13"/>
        <v>-7.8</v>
      </c>
      <c r="G32" s="7">
        <f t="shared" si="14"/>
        <v>-468</v>
      </c>
      <c r="H32" s="7"/>
    </row>
    <row r="33" spans="1:8" ht="16" x14ac:dyDescent="0.2">
      <c r="A33" s="6">
        <v>22</v>
      </c>
      <c r="B33" s="7"/>
      <c r="C33" s="7"/>
      <c r="D33" s="43" t="str">
        <f t="shared" si="11"/>
        <v>0</v>
      </c>
      <c r="E33" s="12">
        <f t="shared" si="12"/>
        <v>0</v>
      </c>
      <c r="F33" s="13">
        <f t="shared" si="13"/>
        <v>-7.8</v>
      </c>
      <c r="G33" s="7">
        <f t="shared" si="14"/>
        <v>-468</v>
      </c>
      <c r="H33" s="7"/>
    </row>
    <row r="34" spans="1:8" ht="16" x14ac:dyDescent="0.2">
      <c r="A34" s="6">
        <v>23</v>
      </c>
      <c r="B34" s="7"/>
      <c r="C34" s="7"/>
      <c r="D34" s="43" t="str">
        <f t="shared" si="11"/>
        <v>0</v>
      </c>
      <c r="E34" s="12">
        <f t="shared" si="12"/>
        <v>0</v>
      </c>
      <c r="F34" s="13">
        <f t="shared" si="13"/>
        <v>-7.8</v>
      </c>
      <c r="G34" s="7">
        <f t="shared" si="14"/>
        <v>-468</v>
      </c>
      <c r="H34" s="7"/>
    </row>
    <row r="35" spans="1:8" ht="16" x14ac:dyDescent="0.2">
      <c r="A35" s="6">
        <v>24</v>
      </c>
      <c r="B35" s="12"/>
      <c r="C35" s="12"/>
      <c r="D35" s="43" t="str">
        <f>IF(C35-B35&gt;TIMEVALUE("9:00"),TIMEVALUE("0:45"),IF(C35-B35&gt;TIMEVALUE("6:00"),TIMEVALUE("0:30"),"0"))</f>
        <v>0</v>
      </c>
      <c r="E35" s="12">
        <f t="shared" si="12"/>
        <v>0</v>
      </c>
      <c r="F35" s="13">
        <f t="shared" si="13"/>
        <v>-7.8</v>
      </c>
      <c r="G35" s="7">
        <f t="shared" si="14"/>
        <v>-468</v>
      </c>
      <c r="H35" s="7"/>
    </row>
    <row r="36" spans="1:8" ht="16" x14ac:dyDescent="0.2">
      <c r="A36" s="6">
        <v>25</v>
      </c>
      <c r="B36" s="12" t="s">
        <v>1</v>
      </c>
      <c r="C36" s="12"/>
      <c r="D36" s="43"/>
      <c r="E36" s="12"/>
      <c r="F36" s="13"/>
      <c r="G36" s="7"/>
      <c r="H36" s="7"/>
    </row>
    <row r="37" spans="1:8" ht="16" x14ac:dyDescent="0.2">
      <c r="A37" s="6">
        <v>26</v>
      </c>
      <c r="B37" s="12" t="s">
        <v>2</v>
      </c>
      <c r="C37" s="12"/>
      <c r="D37" s="43"/>
      <c r="E37" s="12"/>
      <c r="F37" s="13"/>
      <c r="G37" s="7"/>
      <c r="H37" s="7"/>
    </row>
    <row r="38" spans="1:8" ht="16" x14ac:dyDescent="0.2">
      <c r="A38" s="6">
        <v>27</v>
      </c>
      <c r="B38" s="2"/>
      <c r="C38" s="12"/>
      <c r="D38" s="43" t="str">
        <f>IF(C38-B38&gt;TIMEVALUE("9:00"),TIMEVALUE("0:45"),IF(C38-B38&gt;TIMEVALUE("6:00"),TIMEVALUE("0:30"),"0"))</f>
        <v>0</v>
      </c>
      <c r="E38" s="12">
        <f>C38-B38-D38</f>
        <v>0</v>
      </c>
      <c r="F38" s="13">
        <f t="shared" ref="F38:F41" si="15">(E38*24)-($D$7/5)</f>
        <v>-7.8</v>
      </c>
      <c r="G38" s="7">
        <f t="shared" ref="G38:G41" si="16">CONVERT(F38,"hr","mn")</f>
        <v>-468</v>
      </c>
      <c r="H38" s="7"/>
    </row>
    <row r="39" spans="1:8" ht="16" x14ac:dyDescent="0.2">
      <c r="A39" s="6">
        <v>28</v>
      </c>
      <c r="B39" s="7"/>
      <c r="C39" s="12"/>
      <c r="D39" s="43" t="str">
        <f>IF(C39-B39&gt;TIMEVALUE("9:00"),TIMEVALUE("0:45"),IF(C39-B39&gt;TIMEVALUE("6:00"),TIMEVALUE("0:30"),"0"))</f>
        <v>0</v>
      </c>
      <c r="E39" s="12">
        <f>C39-B39-D39</f>
        <v>0</v>
      </c>
      <c r="F39" s="13">
        <f t="shared" si="15"/>
        <v>-7.8</v>
      </c>
      <c r="G39" s="7">
        <f t="shared" si="16"/>
        <v>-468</v>
      </c>
      <c r="H39" s="7"/>
    </row>
    <row r="40" spans="1:8" ht="16" x14ac:dyDescent="0.2">
      <c r="A40" s="6">
        <v>29</v>
      </c>
      <c r="B40" s="7"/>
      <c r="C40" s="7"/>
      <c r="D40" s="43" t="str">
        <f t="shared" ref="D40:D41" si="17">IF(C40-B40&gt;TIMEVALUE("9:00"),TIMEVALUE("0:45"),IF(C40-B40&gt;TIMEVALUE("6:00"),TIMEVALUE("0:30"),"0"))</f>
        <v>0</v>
      </c>
      <c r="E40" s="12">
        <f t="shared" ref="E40:E41" si="18">C40-B40-D40</f>
        <v>0</v>
      </c>
      <c r="F40" s="13">
        <f t="shared" si="15"/>
        <v>-7.8</v>
      </c>
      <c r="G40" s="7">
        <f t="shared" si="16"/>
        <v>-468</v>
      </c>
      <c r="H40" s="7"/>
    </row>
    <row r="41" spans="1:8" ht="16" x14ac:dyDescent="0.2">
      <c r="A41" s="6">
        <v>30</v>
      </c>
      <c r="B41" s="7"/>
      <c r="C41" s="7"/>
      <c r="D41" s="43" t="str">
        <f t="shared" si="17"/>
        <v>0</v>
      </c>
      <c r="E41" s="12">
        <f t="shared" si="18"/>
        <v>0</v>
      </c>
      <c r="F41" s="13">
        <f t="shared" si="15"/>
        <v>-7.8</v>
      </c>
      <c r="G41" s="7">
        <f t="shared" si="16"/>
        <v>-468</v>
      </c>
      <c r="H41" s="7"/>
    </row>
    <row r="42" spans="1:8" ht="17" thickBot="1" x14ac:dyDescent="0.25">
      <c r="A42" s="6"/>
      <c r="B42" s="7" t="s">
        <v>28</v>
      </c>
      <c r="C42" s="7"/>
      <c r="D42" s="43"/>
      <c r="E42" s="12"/>
      <c r="F42" s="13"/>
      <c r="G42" s="7"/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-38844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8"/>
  <sheetViews>
    <sheetView workbookViewId="0">
      <selection activeCell="H36" sqref="H36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7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6" x14ac:dyDescent="0.2">
      <c r="A11" s="18"/>
      <c r="B11" s="50"/>
      <c r="E11" s="51" t="s">
        <v>40</v>
      </c>
      <c r="F11" s="50"/>
      <c r="G11" s="52">
        <f>April!G43</f>
        <v>-38844</v>
      </c>
      <c r="H11" s="53"/>
      <c r="I11" s="2"/>
      <c r="J11" s="3"/>
    </row>
    <row r="12" spans="1:11" ht="16" x14ac:dyDescent="0.2">
      <c r="A12" s="16">
        <v>1</v>
      </c>
      <c r="B12" s="7"/>
      <c r="C12" s="12"/>
      <c r="D12" s="43"/>
      <c r="E12" s="12"/>
      <c r="F12" s="13"/>
      <c r="G12" s="7"/>
      <c r="H12" s="7" t="s">
        <v>26</v>
      </c>
      <c r="I12" s="2"/>
      <c r="J12" s="3"/>
    </row>
    <row r="13" spans="1:11" ht="16" x14ac:dyDescent="0.2">
      <c r="A13" s="6">
        <v>2</v>
      </c>
      <c r="B13" s="12" t="s">
        <v>1</v>
      </c>
      <c r="C13" s="12"/>
      <c r="D13" s="43"/>
      <c r="E13" s="12"/>
      <c r="F13" s="13"/>
      <c r="G13" s="7"/>
      <c r="H13" s="7"/>
      <c r="I13" s="2"/>
      <c r="J13" s="3"/>
    </row>
    <row r="14" spans="1:11" ht="16" x14ac:dyDescent="0.2">
      <c r="A14" s="6">
        <v>3</v>
      </c>
      <c r="B14" s="12" t="s">
        <v>2</v>
      </c>
      <c r="C14" s="12"/>
      <c r="D14" s="43"/>
      <c r="E14" s="12"/>
      <c r="F14" s="13"/>
      <c r="G14" s="7"/>
      <c r="H14" s="7"/>
      <c r="I14" s="2"/>
      <c r="J14" s="3"/>
    </row>
    <row r="15" spans="1:11" ht="16" x14ac:dyDescent="0.2">
      <c r="A15" s="6">
        <v>4</v>
      </c>
      <c r="B15" s="2"/>
      <c r="C15" s="12"/>
      <c r="D15" s="43" t="str">
        <f>IF(C15-B15&gt;TIMEVALUE("9:00"),TIMEVALUE("0:45"),IF(C15-B15&gt;TIMEVALUE("6:00"),TIMEVALUE("0:30"),"0"))</f>
        <v>0</v>
      </c>
      <c r="E15" s="12">
        <f t="shared" ref="E15:E19" si="0">C15-B15-D15</f>
        <v>0</v>
      </c>
      <c r="F15" s="13">
        <f t="shared" ref="F15:F19" si="1">(E15*24)-($D$7/5)</f>
        <v>-7.8</v>
      </c>
      <c r="G15" s="7">
        <f t="shared" ref="G15:G19" si="2">CONVERT(F15,"hr","mn")</f>
        <v>-468</v>
      </c>
      <c r="H15" s="7"/>
      <c r="I15" s="2"/>
      <c r="J15" s="3"/>
    </row>
    <row r="16" spans="1:11" ht="16" x14ac:dyDescent="0.2">
      <c r="A16" s="6">
        <v>5</v>
      </c>
      <c r="B16" s="7"/>
      <c r="C16" s="12"/>
      <c r="D16" s="43" t="str">
        <f>IF(C16-B16&gt;TIMEVALUE("9:00"),TIMEVALUE("0:45"),IF(C16-B16&gt;TIMEVALUE("6:00"),TIMEVALUE("0:30"),"0"))</f>
        <v>0</v>
      </c>
      <c r="E16" s="12">
        <f t="shared" si="0"/>
        <v>0</v>
      </c>
      <c r="F16" s="13">
        <f t="shared" si="1"/>
        <v>-7.8</v>
      </c>
      <c r="G16" s="7">
        <f t="shared" si="2"/>
        <v>-468</v>
      </c>
      <c r="H16" s="7"/>
      <c r="I16" s="2"/>
      <c r="J16" s="3"/>
    </row>
    <row r="17" spans="1:10" ht="16" x14ac:dyDescent="0.2">
      <c r="A17" s="6">
        <v>6</v>
      </c>
      <c r="B17" s="7"/>
      <c r="C17" s="12"/>
      <c r="D17" s="43" t="str">
        <f>IF(C17-B17&gt;TIMEVALUE("9:00"),TIMEVALUE("0:45"),IF(C17-B17&gt;TIMEVALUE("6:00"),TIMEVALUE("0:30"),"0"))</f>
        <v>0</v>
      </c>
      <c r="E17" s="12">
        <f t="shared" si="0"/>
        <v>0</v>
      </c>
      <c r="F17" s="13">
        <f t="shared" si="1"/>
        <v>-7.8</v>
      </c>
      <c r="G17" s="7">
        <f t="shared" si="2"/>
        <v>-468</v>
      </c>
      <c r="H17" s="7"/>
      <c r="I17" s="2"/>
      <c r="J17" s="3"/>
    </row>
    <row r="18" spans="1:10" ht="16" x14ac:dyDescent="0.2">
      <c r="A18" s="6">
        <v>7</v>
      </c>
      <c r="B18" s="7"/>
      <c r="C18" s="12"/>
      <c r="D18" s="43" t="str">
        <f>IF(C18-B18&gt;TIMEVALUE("9:00"),TIMEVALUE("0:45"),IF(C18-B18&gt;TIMEVALUE("6:00"),TIMEVALUE("0:30"),"0"))</f>
        <v>0</v>
      </c>
      <c r="E18" s="12">
        <f t="shared" si="0"/>
        <v>0</v>
      </c>
      <c r="F18" s="13">
        <f t="shared" si="1"/>
        <v>-7.8</v>
      </c>
      <c r="G18" s="7">
        <f t="shared" si="2"/>
        <v>-468</v>
      </c>
      <c r="H18" s="7"/>
      <c r="I18" s="2"/>
      <c r="J18" s="3"/>
    </row>
    <row r="19" spans="1:10" ht="16" x14ac:dyDescent="0.2">
      <c r="A19" s="6">
        <v>8</v>
      </c>
      <c r="B19" s="7"/>
      <c r="C19" s="7"/>
      <c r="D19" s="43" t="str">
        <f>IF(C19-B19&gt;TIMEVALUE("9:00"),TIMEVALUE("0:45"),IF(C19-B19&gt;TIMEVALUE("6:00"),TIMEVALUE("0:30"),"0"))</f>
        <v>0</v>
      </c>
      <c r="E19" s="12">
        <f t="shared" si="0"/>
        <v>0</v>
      </c>
      <c r="F19" s="13">
        <f t="shared" si="1"/>
        <v>-7.8</v>
      </c>
      <c r="G19" s="7">
        <f t="shared" si="2"/>
        <v>-468</v>
      </c>
      <c r="H19" s="7"/>
      <c r="I19" s="2"/>
      <c r="J19" s="3"/>
    </row>
    <row r="20" spans="1:10" ht="16" x14ac:dyDescent="0.2">
      <c r="A20" s="6">
        <v>9</v>
      </c>
      <c r="B20" s="12" t="s">
        <v>1</v>
      </c>
      <c r="C20" s="7"/>
      <c r="D20" s="43"/>
      <c r="E20" s="12"/>
      <c r="F20" s="13"/>
      <c r="G20" s="7"/>
      <c r="H20" s="7"/>
      <c r="I20" s="2"/>
      <c r="J20" s="3"/>
    </row>
    <row r="21" spans="1:10" ht="16" x14ac:dyDescent="0.2">
      <c r="A21" s="6">
        <v>10</v>
      </c>
      <c r="B21" s="12" t="s">
        <v>2</v>
      </c>
      <c r="C21" s="7"/>
      <c r="D21" s="43"/>
      <c r="E21" s="12"/>
      <c r="F21" s="13"/>
      <c r="G21" s="7"/>
      <c r="H21" s="7"/>
      <c r="I21" s="2"/>
      <c r="J21" s="3"/>
    </row>
    <row r="22" spans="1:10" ht="16" x14ac:dyDescent="0.2">
      <c r="A22" s="6">
        <v>11</v>
      </c>
      <c r="B22" s="2"/>
      <c r="C22" s="7"/>
      <c r="D22" s="43" t="str">
        <f>IF(C22-B22&gt;TIMEVALUE("9:00"),TIMEVALUE("0:45"),IF(C22-B22&gt;TIMEVALUE("6:00"),TIMEVALUE("0:30"),"0"))</f>
        <v>0</v>
      </c>
      <c r="E22" s="12">
        <f t="shared" ref="E22:E24" si="3">C22-B22-D22</f>
        <v>0</v>
      </c>
      <c r="F22" s="13">
        <f t="shared" ref="F22:F24" si="4">(E22*24)-($D$7/5)</f>
        <v>-7.8</v>
      </c>
      <c r="G22" s="7">
        <f t="shared" ref="G22:G24" si="5">CONVERT(F22,"hr","mn")</f>
        <v>-468</v>
      </c>
      <c r="H22" s="7"/>
      <c r="I22" s="2"/>
      <c r="J22" s="3"/>
    </row>
    <row r="23" spans="1:10" ht="16" x14ac:dyDescent="0.2">
      <c r="A23" s="6">
        <v>12</v>
      </c>
      <c r="B23" s="7"/>
      <c r="C23" s="7"/>
      <c r="D23" s="43" t="str">
        <f>IF(C23-B23&gt;TIMEVALUE("9:00"),TIMEVALUE("0:45"),IF(C23-B23&gt;TIMEVALUE("6:00"),TIMEVALUE("0:30"),"0"))</f>
        <v>0</v>
      </c>
      <c r="E23" s="12">
        <f t="shared" si="3"/>
        <v>0</v>
      </c>
      <c r="F23" s="13">
        <f t="shared" si="4"/>
        <v>-7.8</v>
      </c>
      <c r="G23" s="7">
        <f t="shared" si="5"/>
        <v>-468</v>
      </c>
      <c r="H23" s="7"/>
      <c r="I23" s="2"/>
      <c r="J23" s="3"/>
    </row>
    <row r="24" spans="1:10" ht="16" x14ac:dyDescent="0.2">
      <c r="A24" s="6">
        <v>13</v>
      </c>
      <c r="B24" s="7"/>
      <c r="C24" s="7"/>
      <c r="D24" s="43" t="str">
        <f>IF(C24-B24&gt;TIMEVALUE("9:00"),TIMEVALUE("0:45"),IF(C24-B24&gt;TIMEVALUE("6:00"),TIMEVALUE("0:30"),"0"))</f>
        <v>0</v>
      </c>
      <c r="E24" s="12">
        <f t="shared" si="3"/>
        <v>0</v>
      </c>
      <c r="F24" s="13">
        <f t="shared" si="4"/>
        <v>-7.8</v>
      </c>
      <c r="G24" s="7">
        <f t="shared" si="5"/>
        <v>-468</v>
      </c>
      <c r="H24" s="7"/>
      <c r="I24" s="2"/>
      <c r="J24" s="3"/>
    </row>
    <row r="25" spans="1:10" ht="16" x14ac:dyDescent="0.2">
      <c r="A25" s="6">
        <v>14</v>
      </c>
      <c r="B25" s="7"/>
      <c r="C25" s="7"/>
      <c r="D25" s="43"/>
      <c r="E25" s="12"/>
      <c r="F25" s="13"/>
      <c r="G25" s="7"/>
      <c r="H25" s="7" t="s">
        <v>26</v>
      </c>
      <c r="I25" s="1"/>
    </row>
    <row r="26" spans="1:10" ht="16" x14ac:dyDescent="0.2">
      <c r="A26" s="6">
        <v>15</v>
      </c>
      <c r="B26" s="7"/>
      <c r="C26" s="7"/>
      <c r="D26" s="43" t="str">
        <f t="shared" ref="D26" si="6">IF(C26-B26&gt;TIMEVALUE("9:00"),TIMEVALUE("0:45"),IF(C26-B26&gt;TIMEVALUE("6:00"),TIMEVALUE("0:30"),"0"))</f>
        <v>0</v>
      </c>
      <c r="E26" s="12">
        <f t="shared" ref="E26" si="7">C26-B26-D26</f>
        <v>0</v>
      </c>
      <c r="F26" s="13">
        <f t="shared" ref="F26" si="8">(E26*24)-($D$7/5)</f>
        <v>-7.8</v>
      </c>
      <c r="G26" s="7">
        <f t="shared" ref="G26" si="9">CONVERT(F26,"hr","mn")</f>
        <v>-468</v>
      </c>
      <c r="H26" s="41"/>
      <c r="I26" s="1"/>
    </row>
    <row r="27" spans="1:10" ht="16" x14ac:dyDescent="0.2">
      <c r="A27" s="6">
        <v>16</v>
      </c>
      <c r="B27" s="12" t="s">
        <v>1</v>
      </c>
      <c r="C27" s="7"/>
      <c r="D27" s="43"/>
      <c r="E27" s="12"/>
      <c r="F27" s="13"/>
      <c r="G27" s="7"/>
      <c r="H27" s="7"/>
      <c r="I27" s="1"/>
    </row>
    <row r="28" spans="1:10" ht="16" x14ac:dyDescent="0.2">
      <c r="A28" s="6">
        <v>17</v>
      </c>
      <c r="B28" s="12" t="s">
        <v>2</v>
      </c>
      <c r="C28" s="7"/>
      <c r="D28" s="43"/>
      <c r="E28" s="12"/>
      <c r="F28" s="13"/>
      <c r="G28" s="7"/>
      <c r="H28" s="7"/>
      <c r="I28" s="1"/>
    </row>
    <row r="29" spans="1:10" ht="16" x14ac:dyDescent="0.2">
      <c r="A29" s="6">
        <v>18</v>
      </c>
      <c r="B29" s="2"/>
      <c r="C29" s="7"/>
      <c r="D29" s="43" t="str">
        <f>IF(C29-B29&gt;TIMEVALUE("9:00"),TIMEVALUE("0:45"),IF(C29-B29&gt;TIMEVALUE("6:00"),TIMEVALUE("0:30"),"0"))</f>
        <v>0</v>
      </c>
      <c r="E29" s="12">
        <f t="shared" ref="E29:E33" si="10">C29-B29-D29</f>
        <v>0</v>
      </c>
      <c r="F29" s="13">
        <f t="shared" ref="F29:F33" si="11">(E29*24)-($D$7/5)</f>
        <v>-7.8</v>
      </c>
      <c r="G29" s="7">
        <f t="shared" ref="G29:G33" si="12">CONVERT(F29,"hr","mn")</f>
        <v>-468</v>
      </c>
      <c r="H29" s="7"/>
    </row>
    <row r="30" spans="1:10" ht="16" x14ac:dyDescent="0.2">
      <c r="A30" s="6">
        <v>19</v>
      </c>
      <c r="B30" s="7"/>
      <c r="C30" s="7"/>
      <c r="D30" s="43" t="str">
        <f>IF(C30-B30&gt;TIMEVALUE("9:00"),TIMEVALUE("0:45"),IF(C30-B30&gt;TIMEVALUE("6:00"),TIMEVALUE("0:30"),"0"))</f>
        <v>0</v>
      </c>
      <c r="E30" s="12">
        <f t="shared" si="10"/>
        <v>0</v>
      </c>
      <c r="F30" s="13">
        <f t="shared" si="11"/>
        <v>-7.8</v>
      </c>
      <c r="G30" s="7">
        <f t="shared" si="12"/>
        <v>-468</v>
      </c>
      <c r="H30" s="7"/>
    </row>
    <row r="31" spans="1:10" ht="16" x14ac:dyDescent="0.2">
      <c r="A31" s="6">
        <v>20</v>
      </c>
      <c r="B31" s="7"/>
      <c r="C31" s="7"/>
      <c r="D31" s="43" t="str">
        <f>IF(C31-B31&gt;TIMEVALUE("9:00"),TIMEVALUE("0:45"),IF(C31-B31&gt;TIMEVALUE("6:00"),TIMEVALUE("0:30"),"0"))</f>
        <v>0</v>
      </c>
      <c r="E31" s="12">
        <f t="shared" si="10"/>
        <v>0</v>
      </c>
      <c r="F31" s="13">
        <f t="shared" si="11"/>
        <v>-7.8</v>
      </c>
      <c r="G31" s="7">
        <f t="shared" si="12"/>
        <v>-468</v>
      </c>
      <c r="H31" s="7"/>
    </row>
    <row r="32" spans="1:10" ht="16" x14ac:dyDescent="0.2">
      <c r="A32" s="6">
        <v>21</v>
      </c>
      <c r="B32" s="7"/>
      <c r="C32" s="7"/>
      <c r="D32" s="43" t="str">
        <f>IF(C32-B32&gt;TIMEVALUE("9:00"),TIMEVALUE("0:45"),IF(C32-B32&gt;TIMEVALUE("6:00"),TIMEVALUE("0:30"),"0"))</f>
        <v>0</v>
      </c>
      <c r="E32" s="12">
        <f t="shared" si="10"/>
        <v>0</v>
      </c>
      <c r="F32" s="13">
        <f t="shared" si="11"/>
        <v>-7.8</v>
      </c>
      <c r="G32" s="7">
        <f t="shared" si="12"/>
        <v>-468</v>
      </c>
      <c r="H32" s="7"/>
    </row>
    <row r="33" spans="1:8" ht="16" x14ac:dyDescent="0.2">
      <c r="A33" s="6">
        <v>22</v>
      </c>
      <c r="B33" s="7"/>
      <c r="C33" s="7"/>
      <c r="D33" s="43" t="str">
        <f t="shared" ref="D33" si="13">IF(C33-B33&gt;TIMEVALUE("9:00"),TIMEVALUE("0:45"),IF(C33-B33&gt;TIMEVALUE("6:00"),TIMEVALUE("0:30"),"0"))</f>
        <v>0</v>
      </c>
      <c r="E33" s="12">
        <f t="shared" si="10"/>
        <v>0</v>
      </c>
      <c r="F33" s="13">
        <f t="shared" si="11"/>
        <v>-7.8</v>
      </c>
      <c r="G33" s="7">
        <f t="shared" si="12"/>
        <v>-468</v>
      </c>
      <c r="H33" s="7"/>
    </row>
    <row r="34" spans="1:8" ht="16" x14ac:dyDescent="0.2">
      <c r="A34" s="6">
        <v>23</v>
      </c>
      <c r="B34" s="7" t="s">
        <v>1</v>
      </c>
      <c r="C34" s="7"/>
      <c r="D34" s="43"/>
      <c r="E34" s="12"/>
      <c r="F34" s="13"/>
      <c r="G34" s="7"/>
      <c r="H34" s="7"/>
    </row>
    <row r="35" spans="1:8" ht="16" x14ac:dyDescent="0.2">
      <c r="A35" s="6">
        <v>24</v>
      </c>
      <c r="B35" s="7" t="s">
        <v>2</v>
      </c>
      <c r="C35" s="12"/>
      <c r="D35" s="43"/>
      <c r="E35" s="12"/>
      <c r="F35" s="13"/>
      <c r="G35" s="7"/>
      <c r="H35" s="7"/>
    </row>
    <row r="36" spans="1:8" ht="16" x14ac:dyDescent="0.2">
      <c r="A36" s="6">
        <v>25</v>
      </c>
      <c r="B36" s="2"/>
      <c r="C36" s="7"/>
      <c r="D36" s="43"/>
      <c r="E36" s="12"/>
      <c r="F36" s="13"/>
      <c r="G36" s="7"/>
      <c r="H36" s="7" t="s">
        <v>26</v>
      </c>
    </row>
    <row r="37" spans="1:8" ht="16" x14ac:dyDescent="0.2">
      <c r="A37" s="6">
        <v>26</v>
      </c>
      <c r="B37" s="7"/>
      <c r="C37" s="7"/>
      <c r="D37" s="43" t="str">
        <f>IF(C37-B37&gt;TIMEVALUE("9:00"),TIMEVALUE("0:45"),IF(C37-B37&gt;TIMEVALUE("6:00"),TIMEVALUE("0:30"),"0"))</f>
        <v>0</v>
      </c>
      <c r="E37" s="12">
        <f t="shared" ref="E37:E40" si="14">C37-B37-D37</f>
        <v>0</v>
      </c>
      <c r="F37" s="13">
        <f t="shared" ref="F37:F40" si="15">(E37*24)-($D$7/5)</f>
        <v>-7.8</v>
      </c>
      <c r="G37" s="7">
        <f t="shared" ref="G37:G40" si="16">CONVERT(F37,"hr","mn")</f>
        <v>-468</v>
      </c>
      <c r="H37" s="7"/>
    </row>
    <row r="38" spans="1:8" ht="16" x14ac:dyDescent="0.2">
      <c r="A38" s="6">
        <v>27</v>
      </c>
      <c r="B38" s="7"/>
      <c r="C38" s="7"/>
      <c r="D38" s="43" t="str">
        <f>IF(C38-B38&gt;TIMEVALUE("9:00"),TIMEVALUE("0:45"),IF(C38-B38&gt;TIMEVALUE("6:00"),TIMEVALUE("0:30"),"0"))</f>
        <v>0</v>
      </c>
      <c r="E38" s="12">
        <f t="shared" si="14"/>
        <v>0</v>
      </c>
      <c r="F38" s="13">
        <f t="shared" si="15"/>
        <v>-7.8</v>
      </c>
      <c r="G38" s="7">
        <f t="shared" si="16"/>
        <v>-468</v>
      </c>
      <c r="H38" s="7"/>
    </row>
    <row r="39" spans="1:8" ht="16" x14ac:dyDescent="0.2">
      <c r="A39" s="6">
        <v>28</v>
      </c>
      <c r="B39" s="7"/>
      <c r="C39" s="7"/>
      <c r="D39" s="43" t="str">
        <f>IF(C39-B39&gt;TIMEVALUE("9:00"),TIMEVALUE("0:45"),IF(C39-B39&gt;TIMEVALUE("6:00"),TIMEVALUE("0:30"),"0"))</f>
        <v>0</v>
      </c>
      <c r="E39" s="12">
        <f t="shared" si="14"/>
        <v>0</v>
      </c>
      <c r="F39" s="13">
        <f t="shared" si="15"/>
        <v>-7.8</v>
      </c>
      <c r="G39" s="7">
        <f t="shared" si="16"/>
        <v>-468</v>
      </c>
      <c r="H39" s="7"/>
    </row>
    <row r="40" spans="1:8" ht="16" x14ac:dyDescent="0.2">
      <c r="A40" s="6">
        <v>29</v>
      </c>
      <c r="B40" s="7"/>
      <c r="C40" s="7"/>
      <c r="D40" s="43" t="str">
        <f>IF(C40-B40&gt;TIMEVALUE("9:00"),TIMEVALUE("0:45"),IF(C40-B40&gt;TIMEVALUE("6:00"),TIMEVALUE("0:30"),"0"))</f>
        <v>0</v>
      </c>
      <c r="E40" s="12">
        <f t="shared" si="14"/>
        <v>0</v>
      </c>
      <c r="F40" s="13">
        <f t="shared" si="15"/>
        <v>-7.8</v>
      </c>
      <c r="G40" s="7">
        <f t="shared" si="16"/>
        <v>-468</v>
      </c>
      <c r="H40" s="7"/>
    </row>
    <row r="41" spans="1:8" ht="16" x14ac:dyDescent="0.2">
      <c r="A41" s="6">
        <v>30</v>
      </c>
      <c r="B41" s="7" t="s">
        <v>1</v>
      </c>
      <c r="C41" s="7"/>
      <c r="D41" s="43"/>
      <c r="E41" s="12"/>
      <c r="F41" s="13"/>
      <c r="G41" s="7"/>
      <c r="H41" s="7"/>
    </row>
    <row r="42" spans="1:8" ht="17" thickBot="1" x14ac:dyDescent="0.25">
      <c r="A42" s="6">
        <v>31</v>
      </c>
      <c r="B42" s="7" t="s">
        <v>2</v>
      </c>
      <c r="C42" s="7"/>
      <c r="D42" s="43"/>
      <c r="E42" s="12"/>
      <c r="F42" s="13"/>
      <c r="G42" s="7"/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-47268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8"/>
  <sheetViews>
    <sheetView workbookViewId="0">
      <selection activeCell="H42" sqref="H42:H43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8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60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49"/>
      <c r="E11" s="28" t="s">
        <v>40</v>
      </c>
      <c r="F11" s="19"/>
      <c r="G11" s="24">
        <f>May!G43</f>
        <v>-47268</v>
      </c>
      <c r="H11" s="15"/>
      <c r="I11" s="2"/>
      <c r="J11" s="3"/>
    </row>
    <row r="12" spans="1:11" ht="16" x14ac:dyDescent="0.2">
      <c r="A12" s="45">
        <v>1</v>
      </c>
      <c r="B12" s="12"/>
      <c r="C12" s="47"/>
      <c r="D12" s="43" t="str">
        <f>IF(C12-B12&gt;TIMEVALUE("9:00"),TIMEVALUE("0:45"),IF(C12-B12&gt;TIMEVALUE("6:00"),TIMEVALUE("0:30"),"0"))</f>
        <v>0</v>
      </c>
      <c r="E12" s="12">
        <f t="shared" ref="E12:E16" si="0">C12-B12-D12</f>
        <v>0</v>
      </c>
      <c r="F12" s="13">
        <f t="shared" ref="F12:F16" si="1">(E12*24)-($D$7/5)</f>
        <v>-7.8</v>
      </c>
      <c r="G12" s="7">
        <f t="shared" ref="G12:G16" si="2">CONVERT(F12,"hr","mn")</f>
        <v>-468</v>
      </c>
      <c r="H12" s="7"/>
      <c r="I12" s="2"/>
      <c r="J12" s="3"/>
    </row>
    <row r="13" spans="1:11" ht="16" x14ac:dyDescent="0.2">
      <c r="A13" s="6">
        <v>2</v>
      </c>
      <c r="B13" s="7"/>
      <c r="C13" s="12"/>
      <c r="D13" s="43" t="str">
        <f>IF(C13-B13&gt;TIMEVALUE("9:00"),TIMEVALUE("0:45"),IF(C13-B13&gt;TIMEVALUE("6:00"),TIMEVALUE("0:30"),"0"))</f>
        <v>0</v>
      </c>
      <c r="E13" s="12">
        <f t="shared" si="0"/>
        <v>0</v>
      </c>
      <c r="F13" s="13">
        <f t="shared" si="1"/>
        <v>-7.8</v>
      </c>
      <c r="G13" s="7">
        <f t="shared" si="2"/>
        <v>-468</v>
      </c>
      <c r="H13" s="7"/>
      <c r="I13" s="2"/>
      <c r="J13" s="3"/>
    </row>
    <row r="14" spans="1:11" ht="16" x14ac:dyDescent="0.2">
      <c r="A14" s="46">
        <v>3</v>
      </c>
      <c r="B14" s="7"/>
      <c r="C14" s="47"/>
      <c r="D14" s="43" t="str">
        <f>IF(C14-B14&gt;TIMEVALUE("9:00"),TIMEVALUE("0:45"),IF(C14-B14&gt;TIMEVALUE("6:00"),TIMEVALUE("0:30"),"0"))</f>
        <v>0</v>
      </c>
      <c r="E14" s="12">
        <f t="shared" si="0"/>
        <v>0</v>
      </c>
      <c r="F14" s="13">
        <f t="shared" si="1"/>
        <v>-7.8</v>
      </c>
      <c r="G14" s="7">
        <f t="shared" si="2"/>
        <v>-468</v>
      </c>
      <c r="H14" s="7"/>
      <c r="I14" s="2"/>
      <c r="J14" s="3"/>
    </row>
    <row r="15" spans="1:11" ht="16" x14ac:dyDescent="0.2">
      <c r="A15" s="46">
        <v>4</v>
      </c>
      <c r="B15" s="7"/>
      <c r="C15" s="47"/>
      <c r="D15" s="43" t="str">
        <f>IF(C15-B15&gt;TIMEVALUE("9:00"),TIMEVALUE("0:45"),IF(C15-B15&gt;TIMEVALUE("6:00"),TIMEVALUE("0:30"),"0"))</f>
        <v>0</v>
      </c>
      <c r="E15" s="12">
        <f t="shared" si="0"/>
        <v>0</v>
      </c>
      <c r="F15" s="13">
        <f t="shared" si="1"/>
        <v>-7.8</v>
      </c>
      <c r="G15" s="7">
        <f t="shared" si="2"/>
        <v>-468</v>
      </c>
      <c r="H15" s="7"/>
      <c r="I15" s="2"/>
      <c r="J15" s="3"/>
    </row>
    <row r="16" spans="1:11" ht="16" x14ac:dyDescent="0.2">
      <c r="A16" s="46">
        <v>5</v>
      </c>
      <c r="B16" s="7"/>
      <c r="C16" s="47"/>
      <c r="D16" s="43" t="str">
        <f>IF(C16-B16&gt;TIMEVALUE("9:00"),TIMEVALUE("0:45"),IF(C16-B16&gt;TIMEVALUE("6:00"),TIMEVALUE("0:30"),"0"))</f>
        <v>0</v>
      </c>
      <c r="E16" s="12">
        <f t="shared" si="0"/>
        <v>0</v>
      </c>
      <c r="F16" s="13">
        <f t="shared" si="1"/>
        <v>-7.8</v>
      </c>
      <c r="G16" s="7">
        <f t="shared" si="2"/>
        <v>-468</v>
      </c>
      <c r="H16" s="7"/>
      <c r="I16" s="2"/>
      <c r="J16" s="3"/>
    </row>
    <row r="17" spans="1:10" ht="16" x14ac:dyDescent="0.2">
      <c r="A17" s="46">
        <v>6</v>
      </c>
      <c r="B17" s="12" t="s">
        <v>1</v>
      </c>
      <c r="C17" s="47"/>
      <c r="D17" s="43"/>
      <c r="E17" s="12"/>
      <c r="F17" s="13"/>
      <c r="G17" s="7"/>
      <c r="H17" s="7"/>
      <c r="I17" s="2"/>
      <c r="J17" s="3"/>
    </row>
    <row r="18" spans="1:10" ht="16" x14ac:dyDescent="0.2">
      <c r="A18" s="46">
        <v>7</v>
      </c>
      <c r="B18" s="12" t="s">
        <v>2</v>
      </c>
      <c r="C18" s="47"/>
      <c r="D18" s="43"/>
      <c r="E18" s="12"/>
      <c r="F18" s="13"/>
      <c r="G18" s="7"/>
      <c r="H18" s="7"/>
      <c r="I18" s="2"/>
      <c r="J18" s="3"/>
    </row>
    <row r="19" spans="1:10" ht="16" x14ac:dyDescent="0.2">
      <c r="A19" s="6">
        <v>8</v>
      </c>
      <c r="B19" s="2"/>
      <c r="C19" s="7"/>
      <c r="D19" s="43" t="str">
        <f t="shared" ref="D19:D20" si="3">IF(C19-B19&gt;TIMEVALUE("9:00"),TIMEVALUE("0:45"),IF(C19-B19&gt;TIMEVALUE("6:00"),TIMEVALUE("0:30"),"0"))</f>
        <v>0</v>
      </c>
      <c r="E19" s="12">
        <f t="shared" ref="E19:E23" si="4">C19-B19-D19</f>
        <v>0</v>
      </c>
      <c r="F19" s="13">
        <f t="shared" ref="F19:F23" si="5">(E19*24)-($D$7/5)</f>
        <v>-7.8</v>
      </c>
      <c r="G19" s="7">
        <f t="shared" ref="G19:G23" si="6">CONVERT(F19,"hr","mn")</f>
        <v>-468</v>
      </c>
      <c r="H19" s="7"/>
      <c r="I19" s="2"/>
      <c r="J19" s="3"/>
    </row>
    <row r="20" spans="1:10" ht="16" x14ac:dyDescent="0.2">
      <c r="A20" s="6">
        <v>9</v>
      </c>
      <c r="B20" s="7"/>
      <c r="C20" s="7"/>
      <c r="D20" s="43" t="str">
        <f t="shared" si="3"/>
        <v>0</v>
      </c>
      <c r="E20" s="12">
        <f t="shared" si="4"/>
        <v>0</v>
      </c>
      <c r="F20" s="13">
        <f t="shared" si="5"/>
        <v>-7.8</v>
      </c>
      <c r="G20" s="7">
        <f t="shared" si="6"/>
        <v>-468</v>
      </c>
      <c r="H20" s="7"/>
      <c r="I20" s="2"/>
      <c r="J20" s="3"/>
    </row>
    <row r="21" spans="1:10" ht="16" x14ac:dyDescent="0.2">
      <c r="A21" s="6">
        <v>10</v>
      </c>
      <c r="B21" s="7"/>
      <c r="C21" s="7"/>
      <c r="D21" s="43" t="str">
        <f>IF(C21-B21&gt;TIMEVALUE("9:00"),TIMEVALUE("0:45"),IF(C21-B21&gt;TIMEVALUE("6:00"),TIMEVALUE("0:30"),"0"))</f>
        <v>0</v>
      </c>
      <c r="E21" s="12">
        <f t="shared" si="4"/>
        <v>0</v>
      </c>
      <c r="F21" s="13">
        <f t="shared" si="5"/>
        <v>-7.8</v>
      </c>
      <c r="G21" s="7">
        <f t="shared" si="6"/>
        <v>-468</v>
      </c>
      <c r="H21" s="7"/>
      <c r="I21" s="2"/>
      <c r="J21" s="3"/>
    </row>
    <row r="22" spans="1:10" ht="16" x14ac:dyDescent="0.2">
      <c r="A22" s="6">
        <v>11</v>
      </c>
      <c r="B22" s="7"/>
      <c r="C22" s="7"/>
      <c r="D22" s="43" t="str">
        <f>IF(C22-B22&gt;TIMEVALUE("9:00"),TIMEVALUE("0:45"),IF(C22-B22&gt;TIMEVALUE("6:00"),TIMEVALUE("0:30"),"0"))</f>
        <v>0</v>
      </c>
      <c r="E22" s="12">
        <f t="shared" si="4"/>
        <v>0</v>
      </c>
      <c r="F22" s="13">
        <f t="shared" si="5"/>
        <v>-7.8</v>
      </c>
      <c r="G22" s="7">
        <f t="shared" si="6"/>
        <v>-468</v>
      </c>
      <c r="H22" s="7"/>
      <c r="I22" s="2"/>
      <c r="J22" s="3"/>
    </row>
    <row r="23" spans="1:10" ht="16" x14ac:dyDescent="0.2">
      <c r="A23" s="6">
        <v>12</v>
      </c>
      <c r="B23" s="7"/>
      <c r="C23" s="7"/>
      <c r="D23" s="43" t="str">
        <f>IF(C23-B23&gt;TIMEVALUE("9:00"),TIMEVALUE("0:45"),IF(C23-B23&gt;TIMEVALUE("6:00"),TIMEVALUE("0:30"),"0"))</f>
        <v>0</v>
      </c>
      <c r="E23" s="12">
        <f t="shared" si="4"/>
        <v>0</v>
      </c>
      <c r="F23" s="13">
        <f t="shared" si="5"/>
        <v>-7.8</v>
      </c>
      <c r="G23" s="7">
        <f t="shared" si="6"/>
        <v>-468</v>
      </c>
      <c r="H23" s="7"/>
      <c r="I23" s="2"/>
      <c r="J23" s="3"/>
    </row>
    <row r="24" spans="1:10" ht="16" x14ac:dyDescent="0.2">
      <c r="A24" s="6">
        <v>13</v>
      </c>
      <c r="B24" s="12" t="s">
        <v>1</v>
      </c>
      <c r="C24" s="7"/>
      <c r="D24" s="43"/>
      <c r="E24" s="12"/>
      <c r="F24" s="13"/>
      <c r="G24" s="7"/>
      <c r="H24" s="7"/>
      <c r="I24" s="2"/>
      <c r="J24" s="3"/>
    </row>
    <row r="25" spans="1:10" ht="16" x14ac:dyDescent="0.2">
      <c r="A25" s="6">
        <v>14</v>
      </c>
      <c r="B25" s="12" t="s">
        <v>2</v>
      </c>
      <c r="C25" s="7"/>
      <c r="D25" s="43"/>
      <c r="E25" s="12"/>
      <c r="F25" s="13"/>
      <c r="G25" s="7"/>
      <c r="H25" s="41"/>
      <c r="I25" s="1"/>
    </row>
    <row r="26" spans="1:10" ht="16" x14ac:dyDescent="0.2">
      <c r="A26" s="6">
        <v>15</v>
      </c>
      <c r="B26" s="2"/>
      <c r="C26" s="7"/>
      <c r="D26" s="43" t="str">
        <f>IF(C26-B26&gt;TIMEVALUE("9:00"),TIMEVALUE("0:45"),IF(C26-B26&gt;TIMEVALUE("6:00"),TIMEVALUE("0:30"),"0"))</f>
        <v>0</v>
      </c>
      <c r="E26" s="12">
        <f t="shared" ref="E26:E30" si="7">C26-B26-D26</f>
        <v>0</v>
      </c>
      <c r="F26" s="13">
        <f t="shared" ref="F26:F30" si="8">(E26*24)-($D$7/5)</f>
        <v>-7.8</v>
      </c>
      <c r="G26" s="7">
        <f t="shared" ref="G26:G30" si="9">CONVERT(F26,"hr","mn")</f>
        <v>-468</v>
      </c>
      <c r="H26" s="7"/>
      <c r="I26" s="1"/>
    </row>
    <row r="27" spans="1:10" ht="16" x14ac:dyDescent="0.2">
      <c r="A27" s="6">
        <v>16</v>
      </c>
      <c r="B27" s="7"/>
      <c r="C27" s="7"/>
      <c r="D27" s="43" t="str">
        <f>IF(C27-B27&gt;TIMEVALUE("9:00"),TIMEVALUE("0:45"),IF(C27-B27&gt;TIMEVALUE("6:00"),TIMEVALUE("0:30"),"0"))</f>
        <v>0</v>
      </c>
      <c r="E27" s="12">
        <f t="shared" si="7"/>
        <v>0</v>
      </c>
      <c r="F27" s="13">
        <f t="shared" si="8"/>
        <v>-7.8</v>
      </c>
      <c r="G27" s="7">
        <f t="shared" si="9"/>
        <v>-468</v>
      </c>
      <c r="H27" s="7"/>
      <c r="I27" s="1"/>
    </row>
    <row r="28" spans="1:10" ht="16" x14ac:dyDescent="0.2">
      <c r="A28" s="6">
        <v>17</v>
      </c>
      <c r="B28" s="7"/>
      <c r="C28" s="7"/>
      <c r="D28" s="43" t="str">
        <f>IF(C28-B28&gt;TIMEVALUE("9:00"),TIMEVALUE("0:45"),IF(C28-B28&gt;TIMEVALUE("6:00"),TIMEVALUE("0:30"),"0"))</f>
        <v>0</v>
      </c>
      <c r="E28" s="12">
        <f t="shared" si="7"/>
        <v>0</v>
      </c>
      <c r="F28" s="13">
        <f t="shared" si="8"/>
        <v>-7.8</v>
      </c>
      <c r="G28" s="7">
        <f t="shared" si="9"/>
        <v>-468</v>
      </c>
      <c r="H28" s="7"/>
      <c r="I28" s="1"/>
    </row>
    <row r="29" spans="1:10" ht="16" x14ac:dyDescent="0.2">
      <c r="A29" s="6">
        <v>18</v>
      </c>
      <c r="B29" s="7"/>
      <c r="C29" s="7"/>
      <c r="D29" s="43" t="str">
        <f>IF(C29-B29&gt;TIMEVALUE("9:00"),TIMEVALUE("0:45"),IF(C29-B29&gt;TIMEVALUE("6:00"),TIMEVALUE("0:30"),"0"))</f>
        <v>0</v>
      </c>
      <c r="E29" s="12">
        <f t="shared" si="7"/>
        <v>0</v>
      </c>
      <c r="F29" s="13">
        <f t="shared" si="8"/>
        <v>-7.8</v>
      </c>
      <c r="G29" s="7">
        <f t="shared" si="9"/>
        <v>-468</v>
      </c>
      <c r="H29" s="7"/>
    </row>
    <row r="30" spans="1:10" ht="16" x14ac:dyDescent="0.2">
      <c r="A30" s="6">
        <v>19</v>
      </c>
      <c r="B30" s="7"/>
      <c r="C30" s="7"/>
      <c r="D30" s="43" t="str">
        <f>IF(C30-B30&gt;TIMEVALUE("9:00"),TIMEVALUE("0:45"),IF(C30-B30&gt;TIMEVALUE("6:00"),TIMEVALUE("0:30"),"0"))</f>
        <v>0</v>
      </c>
      <c r="E30" s="12">
        <f t="shared" si="7"/>
        <v>0</v>
      </c>
      <c r="F30" s="13">
        <f t="shared" si="8"/>
        <v>-7.8</v>
      </c>
      <c r="G30" s="7">
        <f t="shared" si="9"/>
        <v>-468</v>
      </c>
      <c r="H30" s="7"/>
    </row>
    <row r="31" spans="1:10" ht="16" x14ac:dyDescent="0.2">
      <c r="A31" s="6">
        <v>20</v>
      </c>
      <c r="B31" s="12" t="s">
        <v>1</v>
      </c>
      <c r="C31" s="7"/>
      <c r="D31" s="43"/>
      <c r="E31" s="12"/>
      <c r="F31" s="13"/>
      <c r="G31" s="7"/>
      <c r="H31" s="7"/>
    </row>
    <row r="32" spans="1:10" ht="16" x14ac:dyDescent="0.2">
      <c r="A32" s="6">
        <v>21</v>
      </c>
      <c r="B32" s="12" t="s">
        <v>2</v>
      </c>
      <c r="C32" s="7"/>
      <c r="D32" s="43"/>
      <c r="E32" s="12"/>
      <c r="F32" s="13"/>
      <c r="G32" s="7"/>
      <c r="H32" s="7"/>
    </row>
    <row r="33" spans="1:8" ht="16" x14ac:dyDescent="0.2">
      <c r="A33" s="6">
        <v>22</v>
      </c>
      <c r="B33" s="2"/>
      <c r="C33" s="7"/>
      <c r="D33" s="43" t="str">
        <f>IF(C33-B33&gt;TIMEVALUE("9:00"),TIMEVALUE("0:45"),IF(C33-B33&gt;TIMEVALUE("6:00"),TIMEVALUE("0:30"),"0"))</f>
        <v>0</v>
      </c>
      <c r="E33" s="12">
        <f t="shared" ref="E33:E37" si="10">C33-B33-D33</f>
        <v>0</v>
      </c>
      <c r="F33" s="13">
        <f t="shared" ref="F33:F37" si="11">(E33*24)-($D$7/5)</f>
        <v>-7.8</v>
      </c>
      <c r="G33" s="7">
        <f t="shared" ref="G33:G37" si="12">CONVERT(F33,"hr","mn")</f>
        <v>-468</v>
      </c>
      <c r="H33" s="7"/>
    </row>
    <row r="34" spans="1:8" ht="16" x14ac:dyDescent="0.2">
      <c r="A34" s="6">
        <v>23</v>
      </c>
      <c r="B34" s="7"/>
      <c r="C34" s="7"/>
      <c r="D34" s="43" t="str">
        <f>IF(C34-B34&gt;TIMEVALUE("9:00"),TIMEVALUE("0:45"),IF(C34-B34&gt;TIMEVALUE("6:00"),TIMEVALUE("0:30"),"0"))</f>
        <v>0</v>
      </c>
      <c r="E34" s="12">
        <f t="shared" si="10"/>
        <v>0</v>
      </c>
      <c r="F34" s="13">
        <f t="shared" si="11"/>
        <v>-7.8</v>
      </c>
      <c r="G34" s="7">
        <f t="shared" si="12"/>
        <v>-468</v>
      </c>
      <c r="H34" s="7"/>
    </row>
    <row r="35" spans="1:8" ht="16" x14ac:dyDescent="0.2">
      <c r="A35" s="6">
        <v>24</v>
      </c>
      <c r="B35" s="7"/>
      <c r="C35" s="7"/>
      <c r="D35" s="43" t="str">
        <f>IF(C35-B35&gt;TIMEVALUE("9:00"),TIMEVALUE("0:45"),IF(C35-B35&gt;TIMEVALUE("6:00"),TIMEVALUE("0:30"),"0"))</f>
        <v>0</v>
      </c>
      <c r="E35" s="12">
        <f t="shared" si="10"/>
        <v>0</v>
      </c>
      <c r="F35" s="13">
        <f t="shared" si="11"/>
        <v>-7.8</v>
      </c>
      <c r="G35" s="7">
        <f t="shared" si="12"/>
        <v>-468</v>
      </c>
      <c r="H35" s="7"/>
    </row>
    <row r="36" spans="1:8" ht="16" x14ac:dyDescent="0.2">
      <c r="A36" s="6">
        <v>25</v>
      </c>
      <c r="B36" s="7"/>
      <c r="C36" s="7"/>
      <c r="D36" s="43" t="str">
        <f>IF(C36-B36&gt;TIMEVALUE("9:00"),TIMEVALUE("0:45"),IF(C36-B36&gt;TIMEVALUE("6:00"),TIMEVALUE("0:30"),"0"))</f>
        <v>0</v>
      </c>
      <c r="E36" s="12">
        <f t="shared" si="10"/>
        <v>0</v>
      </c>
      <c r="F36" s="13">
        <f t="shared" si="11"/>
        <v>-7.8</v>
      </c>
      <c r="G36" s="7">
        <f t="shared" si="12"/>
        <v>-468</v>
      </c>
      <c r="H36" s="7"/>
    </row>
    <row r="37" spans="1:8" ht="16" x14ac:dyDescent="0.2">
      <c r="A37" s="6">
        <v>26</v>
      </c>
      <c r="B37" s="7"/>
      <c r="C37" s="7"/>
      <c r="D37" s="43" t="str">
        <f>IF(C37-B37&gt;TIMEVALUE("9:00"),TIMEVALUE("0:45"),IF(C37-B37&gt;TIMEVALUE("6:00"),TIMEVALUE("0:30"),"0"))</f>
        <v>0</v>
      </c>
      <c r="E37" s="12">
        <f t="shared" si="10"/>
        <v>0</v>
      </c>
      <c r="F37" s="13">
        <f t="shared" si="11"/>
        <v>-7.8</v>
      </c>
      <c r="G37" s="7">
        <f t="shared" si="12"/>
        <v>-468</v>
      </c>
      <c r="H37" s="7"/>
    </row>
    <row r="38" spans="1:8" ht="16" x14ac:dyDescent="0.2">
      <c r="A38" s="6">
        <v>27</v>
      </c>
      <c r="B38" s="12" t="s">
        <v>1</v>
      </c>
      <c r="C38" s="7"/>
      <c r="D38" s="43"/>
      <c r="E38" s="12"/>
      <c r="F38" s="13"/>
      <c r="G38" s="7"/>
      <c r="H38" s="7"/>
    </row>
    <row r="39" spans="1:8" ht="16" x14ac:dyDescent="0.2">
      <c r="A39" s="6">
        <v>28</v>
      </c>
      <c r="B39" s="12" t="s">
        <v>2</v>
      </c>
      <c r="C39" s="7"/>
      <c r="D39" s="43"/>
      <c r="E39" s="12"/>
      <c r="F39" s="13"/>
      <c r="G39" s="7"/>
      <c r="H39" s="7"/>
    </row>
    <row r="40" spans="1:8" ht="16" x14ac:dyDescent="0.2">
      <c r="A40" s="6">
        <v>29</v>
      </c>
      <c r="B40" s="2"/>
      <c r="C40" s="7"/>
      <c r="D40" s="43" t="str">
        <f>IF(C40-B40&gt;TIMEVALUE("9:00"),TIMEVALUE("0:45"),IF(C40-B40&gt;TIMEVALUE("6:00"),TIMEVALUE("0:30"),"0"))</f>
        <v>0</v>
      </c>
      <c r="E40" s="12">
        <f t="shared" ref="E40:E41" si="13">C40-B40-D40</f>
        <v>0</v>
      </c>
      <c r="F40" s="13">
        <f t="shared" ref="F40:F41" si="14">(E40*24)-($D$7/5)</f>
        <v>-7.8</v>
      </c>
      <c r="G40" s="7">
        <f t="shared" ref="G40:G41" si="15">CONVERT(F40,"hr","mn")</f>
        <v>-468</v>
      </c>
      <c r="H40" s="7"/>
    </row>
    <row r="41" spans="1:8" ht="16" x14ac:dyDescent="0.2">
      <c r="A41" s="6">
        <v>30</v>
      </c>
      <c r="B41" s="7"/>
      <c r="C41" s="7"/>
      <c r="D41" s="43" t="str">
        <f t="shared" ref="D41" si="16">IF(C41-B41&gt;TIMEVALUE("9:00"),TIMEVALUE("0:45"),IF(C41-B41&gt;TIMEVALUE("6:00"),TIMEVALUE("0:30"),"0"))</f>
        <v>0</v>
      </c>
      <c r="E41" s="12">
        <f t="shared" si="13"/>
        <v>0</v>
      </c>
      <c r="F41" s="13">
        <f t="shared" si="14"/>
        <v>-7.8</v>
      </c>
      <c r="G41" s="7">
        <f t="shared" si="15"/>
        <v>-468</v>
      </c>
      <c r="H41" s="7"/>
    </row>
    <row r="42" spans="1:8" ht="17" thickBot="1" x14ac:dyDescent="0.25">
      <c r="A42" s="6"/>
      <c r="B42" s="7" t="s">
        <v>28</v>
      </c>
      <c r="C42" s="7"/>
      <c r="D42" s="43"/>
      <c r="E42" s="12"/>
      <c r="F42" s="13"/>
      <c r="G42" s="7"/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-57564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8"/>
  <sheetViews>
    <sheetView topLeftCell="A3" workbookViewId="0">
      <selection activeCell="H37" sqref="H37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9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19"/>
      <c r="E11" s="28" t="s">
        <v>40</v>
      </c>
      <c r="F11" s="19"/>
      <c r="G11" s="24">
        <f>June!G43</f>
        <v>-57564</v>
      </c>
      <c r="H11" s="15"/>
      <c r="I11" s="2"/>
      <c r="J11" s="3"/>
    </row>
    <row r="12" spans="1:11" ht="16" x14ac:dyDescent="0.2">
      <c r="A12" s="16">
        <v>1</v>
      </c>
      <c r="B12" s="12"/>
      <c r="C12" s="12"/>
      <c r="D12" s="43" t="str">
        <f t="shared" ref="D12:D13" si="0">IF(C12-B12&gt;TIMEVALUE("9:00"),TIMEVALUE("0:45"),IF(C12-B12&gt;TIMEVALUE("6:00"),TIMEVALUE("0:30"),"0"))</f>
        <v>0</v>
      </c>
      <c r="E12" s="12">
        <f t="shared" ref="E12:E14" si="1">C12-B12-D12</f>
        <v>0</v>
      </c>
      <c r="F12" s="13">
        <f t="shared" ref="F12:F14" si="2">(E12*24)-($D$7/5)</f>
        <v>-7.8</v>
      </c>
      <c r="G12" s="7">
        <f t="shared" ref="G12:G14" si="3">CONVERT(F12,"hr","mn")</f>
        <v>-468</v>
      </c>
      <c r="H12" s="7"/>
      <c r="I12" s="2"/>
      <c r="J12" s="3"/>
    </row>
    <row r="13" spans="1:11" ht="16" x14ac:dyDescent="0.2">
      <c r="A13" s="6">
        <v>2</v>
      </c>
      <c r="B13" s="12"/>
      <c r="C13" s="12"/>
      <c r="D13" s="43" t="str">
        <f t="shared" si="0"/>
        <v>0</v>
      </c>
      <c r="E13" s="12">
        <f t="shared" si="1"/>
        <v>0</v>
      </c>
      <c r="F13" s="13">
        <f t="shared" si="2"/>
        <v>-7.8</v>
      </c>
      <c r="G13" s="7">
        <f t="shared" si="3"/>
        <v>-468</v>
      </c>
      <c r="H13" s="7"/>
      <c r="I13" s="2"/>
      <c r="J13" s="3"/>
    </row>
    <row r="14" spans="1:11" ht="16" x14ac:dyDescent="0.2">
      <c r="A14" s="6">
        <v>3</v>
      </c>
      <c r="B14" s="7"/>
      <c r="C14" s="12"/>
      <c r="D14" s="43" t="str">
        <f>IF(C14-B14&gt;TIMEVALUE("9:00"),TIMEVALUE("0:45"),IF(C14-B14&gt;TIMEVALUE("6:00"),TIMEVALUE("0:30"),"0"))</f>
        <v>0</v>
      </c>
      <c r="E14" s="12">
        <f t="shared" si="1"/>
        <v>0</v>
      </c>
      <c r="F14" s="13">
        <f t="shared" si="2"/>
        <v>-7.8</v>
      </c>
      <c r="G14" s="7">
        <f t="shared" si="3"/>
        <v>-468</v>
      </c>
      <c r="H14" s="7"/>
      <c r="I14" s="2"/>
      <c r="J14" s="3"/>
    </row>
    <row r="15" spans="1:11" ht="16" x14ac:dyDescent="0.2">
      <c r="A15" s="6">
        <v>4</v>
      </c>
      <c r="B15" s="12" t="s">
        <v>1</v>
      </c>
      <c r="C15" s="12"/>
      <c r="D15" s="43"/>
      <c r="E15" s="12"/>
      <c r="F15" s="13"/>
      <c r="G15" s="7"/>
      <c r="H15" s="7"/>
      <c r="I15" s="2"/>
      <c r="J15" s="3"/>
    </row>
    <row r="16" spans="1:11" ht="16" x14ac:dyDescent="0.2">
      <c r="A16" s="6">
        <v>5</v>
      </c>
      <c r="B16" s="12" t="s">
        <v>2</v>
      </c>
      <c r="C16" s="12"/>
      <c r="D16" s="43"/>
      <c r="E16" s="12"/>
      <c r="F16" s="13"/>
      <c r="G16" s="7"/>
      <c r="H16" s="7"/>
      <c r="I16" s="2"/>
      <c r="J16" s="3"/>
    </row>
    <row r="17" spans="1:10" ht="16" x14ac:dyDescent="0.2">
      <c r="A17" s="6">
        <v>6</v>
      </c>
      <c r="B17" s="2"/>
      <c r="C17" s="12"/>
      <c r="D17" s="43" t="str">
        <f>IF(C17-B17&gt;TIMEVALUE("9:00"),TIMEVALUE("0:45"),IF(C17-B17&gt;TIMEVALUE("6:00"),TIMEVALUE("0:30"),"0"))</f>
        <v>0</v>
      </c>
      <c r="E17" s="12">
        <f t="shared" ref="E17:E21" si="4">C17-B17-D17</f>
        <v>0</v>
      </c>
      <c r="F17" s="13">
        <f t="shared" ref="F17:F19" si="5">(E17*24)-($D$7/5)</f>
        <v>-7.8</v>
      </c>
      <c r="G17" s="7">
        <f t="shared" ref="G17:G21" si="6">CONVERT(F17,"hr","mn")</f>
        <v>-468</v>
      </c>
      <c r="H17" s="7"/>
      <c r="I17" s="2"/>
      <c r="J17" s="3"/>
    </row>
    <row r="18" spans="1:10" ht="16" x14ac:dyDescent="0.2">
      <c r="A18" s="6">
        <v>7</v>
      </c>
      <c r="B18" s="7"/>
      <c r="C18" s="12"/>
      <c r="D18" s="43" t="str">
        <f>IF(C18-B18&gt;TIMEVALUE("9:00"),TIMEVALUE("0:45"),IF(C18-B18&gt;TIMEVALUE("6:00"),TIMEVALUE("0:30"),"0"))</f>
        <v>0</v>
      </c>
      <c r="E18" s="12">
        <f t="shared" si="4"/>
        <v>0</v>
      </c>
      <c r="F18" s="13">
        <f t="shared" si="5"/>
        <v>-7.8</v>
      </c>
      <c r="G18" s="7">
        <f t="shared" si="6"/>
        <v>-468</v>
      </c>
      <c r="H18" s="7"/>
      <c r="I18" s="2"/>
      <c r="J18" s="3"/>
    </row>
    <row r="19" spans="1:10" ht="16" x14ac:dyDescent="0.2">
      <c r="A19" s="6">
        <v>8</v>
      </c>
      <c r="B19" s="7"/>
      <c r="C19" s="7"/>
      <c r="D19" s="43" t="str">
        <f t="shared" ref="D19:D20" si="7">IF(C19-B19&gt;TIMEVALUE("9:00"),TIMEVALUE("0:45"),IF(C19-B19&gt;TIMEVALUE("6:00"),TIMEVALUE("0:30"),"0"))</f>
        <v>0</v>
      </c>
      <c r="E19" s="12">
        <f t="shared" si="4"/>
        <v>0</v>
      </c>
      <c r="F19" s="13">
        <f t="shared" si="5"/>
        <v>-7.8</v>
      </c>
      <c r="G19" s="7">
        <f t="shared" si="6"/>
        <v>-468</v>
      </c>
      <c r="H19" s="7"/>
      <c r="I19" s="2"/>
      <c r="J19" s="3"/>
    </row>
    <row r="20" spans="1:10" ht="16" x14ac:dyDescent="0.2">
      <c r="A20" s="6">
        <v>9</v>
      </c>
      <c r="B20" s="7"/>
      <c r="C20" s="7"/>
      <c r="D20" s="43" t="str">
        <f t="shared" si="7"/>
        <v>0</v>
      </c>
      <c r="E20" s="12">
        <f t="shared" si="4"/>
        <v>0</v>
      </c>
      <c r="F20" s="13">
        <f>(E20*24)-($D$7/5)</f>
        <v>-7.8</v>
      </c>
      <c r="G20" s="7">
        <f t="shared" si="6"/>
        <v>-468</v>
      </c>
      <c r="H20" s="7"/>
      <c r="I20" s="2"/>
      <c r="J20" s="3"/>
    </row>
    <row r="21" spans="1:10" ht="16" x14ac:dyDescent="0.2">
      <c r="A21" s="6">
        <v>10</v>
      </c>
      <c r="B21" s="7"/>
      <c r="C21" s="7"/>
      <c r="D21" s="43" t="str">
        <f>IF(C21-B21&gt;TIMEVALUE("9:00"),TIMEVALUE("0:45"),IF(C21-B21&gt;TIMEVALUE("6:00"),TIMEVALUE("0:30"),"0"))</f>
        <v>0</v>
      </c>
      <c r="E21" s="12">
        <f t="shared" si="4"/>
        <v>0</v>
      </c>
      <c r="F21" s="13">
        <f t="shared" ref="F21" si="8">(E21*24)-($D$7/5)</f>
        <v>-7.8</v>
      </c>
      <c r="G21" s="7">
        <f t="shared" si="6"/>
        <v>-468</v>
      </c>
      <c r="H21" s="7"/>
      <c r="I21" s="2"/>
      <c r="J21" s="3"/>
    </row>
    <row r="22" spans="1:10" ht="16" x14ac:dyDescent="0.2">
      <c r="A22" s="6">
        <v>11</v>
      </c>
      <c r="B22" s="12" t="s">
        <v>1</v>
      </c>
      <c r="C22" s="7"/>
      <c r="D22" s="43"/>
      <c r="E22" s="12"/>
      <c r="F22" s="13"/>
      <c r="G22" s="7"/>
      <c r="H22" s="7"/>
      <c r="I22" s="2"/>
      <c r="J22" s="3"/>
    </row>
    <row r="23" spans="1:10" ht="16" x14ac:dyDescent="0.2">
      <c r="A23" s="6">
        <v>12</v>
      </c>
      <c r="B23" s="12" t="s">
        <v>2</v>
      </c>
      <c r="C23" s="12"/>
      <c r="D23" s="43"/>
      <c r="E23" s="12"/>
      <c r="F23" s="13"/>
      <c r="G23" s="7"/>
      <c r="H23" s="7"/>
      <c r="I23" s="2"/>
      <c r="J23" s="3"/>
    </row>
    <row r="24" spans="1:10" ht="16" x14ac:dyDescent="0.2">
      <c r="A24" s="6">
        <v>13</v>
      </c>
      <c r="B24" s="2"/>
      <c r="C24" s="7"/>
      <c r="D24" s="43" t="str">
        <f>IF(C24-B24&gt;TIMEVALUE("9:00"),TIMEVALUE("0:45"),IF(C24-B24&gt;TIMEVALUE("6:00"),TIMEVALUE("0:30"),"0"))</f>
        <v>0</v>
      </c>
      <c r="E24" s="12">
        <f t="shared" ref="E24:E28" si="9">C24-B24-D24</f>
        <v>0</v>
      </c>
      <c r="F24" s="13">
        <f t="shared" ref="F24:F28" si="10">(E24*24)-($D$7/5)</f>
        <v>-7.8</v>
      </c>
      <c r="G24" s="7">
        <f t="shared" ref="G24:G28" si="11">CONVERT(F24,"hr","mn")</f>
        <v>-468</v>
      </c>
      <c r="H24" s="7"/>
      <c r="I24" s="2"/>
      <c r="J24" s="3"/>
    </row>
    <row r="25" spans="1:10" ht="16" x14ac:dyDescent="0.2">
      <c r="A25" s="6">
        <v>14</v>
      </c>
      <c r="B25" s="7"/>
      <c r="C25" s="7"/>
      <c r="D25" s="43" t="str">
        <f>IF(C25-B25&gt;TIMEVALUE("9:00"),TIMEVALUE("0:45"),IF(C25-B25&gt;TIMEVALUE("6:00"),TIMEVALUE("0:30"),"0"))</f>
        <v>0</v>
      </c>
      <c r="E25" s="12">
        <f t="shared" si="9"/>
        <v>0</v>
      </c>
      <c r="F25" s="13">
        <f t="shared" si="10"/>
        <v>-7.8</v>
      </c>
      <c r="G25" s="7">
        <f t="shared" si="11"/>
        <v>-468</v>
      </c>
      <c r="H25" s="41"/>
      <c r="I25" s="1"/>
    </row>
    <row r="26" spans="1:10" ht="16" x14ac:dyDescent="0.2">
      <c r="A26" s="6">
        <v>15</v>
      </c>
      <c r="B26" s="7"/>
      <c r="C26" s="7"/>
      <c r="D26" s="43" t="str">
        <f t="shared" ref="D26:D27" si="12">IF(C26-B26&gt;TIMEVALUE("9:00"),TIMEVALUE("0:45"),IF(C26-B26&gt;TIMEVALUE("6:00"),TIMEVALUE("0:30"),"0"))</f>
        <v>0</v>
      </c>
      <c r="E26" s="12">
        <f t="shared" si="9"/>
        <v>0</v>
      </c>
      <c r="F26" s="13">
        <f t="shared" si="10"/>
        <v>-7.8</v>
      </c>
      <c r="G26" s="7">
        <f t="shared" si="11"/>
        <v>-468</v>
      </c>
      <c r="H26" s="7"/>
      <c r="I26" s="1"/>
    </row>
    <row r="27" spans="1:10" ht="16" x14ac:dyDescent="0.2">
      <c r="A27" s="6">
        <v>16</v>
      </c>
      <c r="B27" s="7"/>
      <c r="C27" s="7"/>
      <c r="D27" s="43" t="str">
        <f t="shared" si="12"/>
        <v>0</v>
      </c>
      <c r="E27" s="12">
        <f t="shared" si="9"/>
        <v>0</v>
      </c>
      <c r="F27" s="13">
        <f t="shared" si="10"/>
        <v>-7.8</v>
      </c>
      <c r="G27" s="7">
        <f t="shared" si="11"/>
        <v>-468</v>
      </c>
      <c r="H27" s="7"/>
      <c r="I27" s="1"/>
    </row>
    <row r="28" spans="1:10" ht="16" x14ac:dyDescent="0.2">
      <c r="A28" s="6">
        <v>17</v>
      </c>
      <c r="B28" s="7"/>
      <c r="C28" s="7"/>
      <c r="D28" s="43" t="str">
        <f>IF(C28-B28&gt;TIMEVALUE("9:00"),TIMEVALUE("0:45"),IF(C28-B28&gt;TIMEVALUE("6:00"),TIMEVALUE("0:30"),"0"))</f>
        <v>0</v>
      </c>
      <c r="E28" s="12">
        <f t="shared" si="9"/>
        <v>0</v>
      </c>
      <c r="F28" s="13">
        <f t="shared" si="10"/>
        <v>-7.8</v>
      </c>
      <c r="G28" s="7">
        <f t="shared" si="11"/>
        <v>-468</v>
      </c>
      <c r="H28" s="7"/>
      <c r="I28" s="1"/>
    </row>
    <row r="29" spans="1:10" ht="16" x14ac:dyDescent="0.2">
      <c r="A29" s="6">
        <v>18</v>
      </c>
      <c r="B29" s="12" t="s">
        <v>1</v>
      </c>
      <c r="C29" s="7"/>
      <c r="D29" s="43"/>
      <c r="E29" s="12"/>
      <c r="F29" s="13"/>
      <c r="G29" s="7"/>
      <c r="H29" s="7"/>
    </row>
    <row r="30" spans="1:10" ht="16" x14ac:dyDescent="0.2">
      <c r="A30" s="6">
        <v>19</v>
      </c>
      <c r="B30" s="12" t="s">
        <v>2</v>
      </c>
      <c r="C30" s="7"/>
      <c r="D30" s="43"/>
      <c r="E30" s="12"/>
      <c r="F30" s="13"/>
      <c r="G30" s="7"/>
      <c r="H30" s="7"/>
    </row>
    <row r="31" spans="1:10" ht="16" x14ac:dyDescent="0.2">
      <c r="A31" s="6">
        <v>20</v>
      </c>
      <c r="B31" s="2"/>
      <c r="C31" s="7"/>
      <c r="D31" s="43" t="str">
        <f>IF(C31-B31&gt;TIMEVALUE("9:00"),TIMEVALUE("0:45"),IF(C31-B31&gt;TIMEVALUE("6:00"),TIMEVALUE("0:30"),"0"))</f>
        <v>0</v>
      </c>
      <c r="E31" s="12">
        <f t="shared" ref="E31:E35" si="13">C31-B31-D31</f>
        <v>0</v>
      </c>
      <c r="F31" s="13">
        <f t="shared" ref="F31:F35" si="14">(E31*24)-($D$7/5)</f>
        <v>-7.8</v>
      </c>
      <c r="G31" s="7">
        <f t="shared" ref="G31:G35" si="15">CONVERT(F31,"hr","mn")</f>
        <v>-468</v>
      </c>
      <c r="H31" s="7"/>
    </row>
    <row r="32" spans="1:10" ht="16" x14ac:dyDescent="0.2">
      <c r="A32" s="6">
        <v>21</v>
      </c>
      <c r="B32" s="7"/>
      <c r="C32" s="7"/>
      <c r="D32" s="43" t="str">
        <f>IF(C32-B32&gt;TIMEVALUE("9:00"),TIMEVALUE("0:45"),IF(C32-B32&gt;TIMEVALUE("6:00"),TIMEVALUE("0:30"),"0"))</f>
        <v>0</v>
      </c>
      <c r="E32" s="12">
        <f t="shared" si="13"/>
        <v>0</v>
      </c>
      <c r="F32" s="13">
        <f t="shared" si="14"/>
        <v>-7.8</v>
      </c>
      <c r="G32" s="7">
        <f t="shared" si="15"/>
        <v>-468</v>
      </c>
      <c r="H32" s="7"/>
    </row>
    <row r="33" spans="1:8" ht="16" x14ac:dyDescent="0.2">
      <c r="A33" s="6">
        <v>22</v>
      </c>
      <c r="B33" s="7"/>
      <c r="C33" s="7"/>
      <c r="D33" s="43" t="str">
        <f t="shared" ref="D33:D34" si="16">IF(C33-B33&gt;TIMEVALUE("9:00"),TIMEVALUE("0:45"),IF(C33-B33&gt;TIMEVALUE("6:00"),TIMEVALUE("0:30"),"0"))</f>
        <v>0</v>
      </c>
      <c r="E33" s="12">
        <f t="shared" si="13"/>
        <v>0</v>
      </c>
      <c r="F33" s="13">
        <f t="shared" si="14"/>
        <v>-7.8</v>
      </c>
      <c r="G33" s="7">
        <f t="shared" si="15"/>
        <v>-468</v>
      </c>
      <c r="H33" s="7"/>
    </row>
    <row r="34" spans="1:8" ht="16" x14ac:dyDescent="0.2">
      <c r="A34" s="6">
        <v>23</v>
      </c>
      <c r="B34" s="7"/>
      <c r="C34" s="7"/>
      <c r="D34" s="43" t="str">
        <f t="shared" si="16"/>
        <v>0</v>
      </c>
      <c r="E34" s="12">
        <f t="shared" si="13"/>
        <v>0</v>
      </c>
      <c r="F34" s="13">
        <f t="shared" si="14"/>
        <v>-7.8</v>
      </c>
      <c r="G34" s="7">
        <f t="shared" si="15"/>
        <v>-468</v>
      </c>
      <c r="H34" s="7"/>
    </row>
    <row r="35" spans="1:8" ht="16" x14ac:dyDescent="0.2">
      <c r="A35" s="6">
        <v>24</v>
      </c>
      <c r="B35" s="7"/>
      <c r="C35" s="7"/>
      <c r="D35" s="43" t="str">
        <f>IF(C35-B35&gt;TIMEVALUE("9:00"),TIMEVALUE("0:45"),IF(C35-B35&gt;TIMEVALUE("6:00"),TIMEVALUE("0:30"),"0"))</f>
        <v>0</v>
      </c>
      <c r="E35" s="12">
        <f t="shared" si="13"/>
        <v>0</v>
      </c>
      <c r="F35" s="13">
        <f t="shared" si="14"/>
        <v>-7.8</v>
      </c>
      <c r="G35" s="7">
        <f t="shared" si="15"/>
        <v>-468</v>
      </c>
      <c r="H35" s="7"/>
    </row>
    <row r="36" spans="1:8" ht="16" x14ac:dyDescent="0.2">
      <c r="A36" s="6">
        <v>25</v>
      </c>
      <c r="B36" s="7" t="s">
        <v>1</v>
      </c>
      <c r="C36" s="7"/>
      <c r="D36" s="43"/>
      <c r="E36" s="12"/>
      <c r="F36" s="13"/>
      <c r="G36" s="7"/>
      <c r="H36" s="7"/>
    </row>
    <row r="37" spans="1:8" ht="16" x14ac:dyDescent="0.2">
      <c r="A37" s="6">
        <v>26</v>
      </c>
      <c r="B37" s="7" t="s">
        <v>2</v>
      </c>
      <c r="C37" s="7"/>
      <c r="D37" s="43"/>
      <c r="E37" s="12"/>
      <c r="F37" s="13"/>
      <c r="G37" s="7"/>
      <c r="H37" s="7"/>
    </row>
    <row r="38" spans="1:8" ht="16" x14ac:dyDescent="0.2">
      <c r="A38" s="6">
        <v>27</v>
      </c>
      <c r="B38" s="2"/>
      <c r="C38" s="7"/>
      <c r="D38" s="43" t="str">
        <f>IF(C38-B38&gt;TIMEVALUE("9:00"),TIMEVALUE("0:45"),IF(C38-B38&gt;TIMEVALUE("6:00"),TIMEVALUE("0:30"),"0"))</f>
        <v>0</v>
      </c>
      <c r="E38" s="12">
        <f t="shared" ref="E38:E42" si="17">C38-B38-D38</f>
        <v>0</v>
      </c>
      <c r="F38" s="13">
        <f t="shared" ref="F38:F42" si="18">(E38*24)-($D$7/5)</f>
        <v>-7.8</v>
      </c>
      <c r="G38" s="7">
        <f t="shared" ref="G38:G42" si="19">CONVERT(F38,"hr","mn")</f>
        <v>-468</v>
      </c>
      <c r="H38" s="7"/>
    </row>
    <row r="39" spans="1:8" ht="16" x14ac:dyDescent="0.2">
      <c r="A39" s="6">
        <v>28</v>
      </c>
      <c r="B39" s="7"/>
      <c r="C39" s="7"/>
      <c r="D39" s="43" t="str">
        <f>IF(C39-B39&gt;TIMEVALUE("9:00"),TIMEVALUE("0:45"),IF(C39-B39&gt;TIMEVALUE("6:00"),TIMEVALUE("0:30"),"0"))</f>
        <v>0</v>
      </c>
      <c r="E39" s="12">
        <f t="shared" si="17"/>
        <v>0</v>
      </c>
      <c r="F39" s="13">
        <f t="shared" si="18"/>
        <v>-7.8</v>
      </c>
      <c r="G39" s="7">
        <f t="shared" si="19"/>
        <v>-468</v>
      </c>
      <c r="H39" s="7"/>
    </row>
    <row r="40" spans="1:8" ht="16" x14ac:dyDescent="0.2">
      <c r="A40" s="6">
        <v>29</v>
      </c>
      <c r="B40" s="7"/>
      <c r="C40" s="7"/>
      <c r="D40" s="43" t="str">
        <f t="shared" ref="D40:D42" si="20">IF(C40-B40&gt;TIMEVALUE("9:00"),TIMEVALUE("0:45"),IF(C40-B40&gt;TIMEVALUE("6:00"),TIMEVALUE("0:30"),"0"))</f>
        <v>0</v>
      </c>
      <c r="E40" s="12">
        <f t="shared" si="17"/>
        <v>0</v>
      </c>
      <c r="F40" s="13">
        <f t="shared" si="18"/>
        <v>-7.8</v>
      </c>
      <c r="G40" s="7">
        <f t="shared" si="19"/>
        <v>-468</v>
      </c>
      <c r="H40" s="7"/>
    </row>
    <row r="41" spans="1:8" ht="16" x14ac:dyDescent="0.2">
      <c r="A41" s="6">
        <v>30</v>
      </c>
      <c r="B41" s="7"/>
      <c r="C41" s="7"/>
      <c r="D41" s="43" t="str">
        <f t="shared" si="20"/>
        <v>0</v>
      </c>
      <c r="E41" s="12">
        <f t="shared" si="17"/>
        <v>0</v>
      </c>
      <c r="F41" s="13">
        <f t="shared" si="18"/>
        <v>-7.8</v>
      </c>
      <c r="G41" s="7">
        <f t="shared" si="19"/>
        <v>-468</v>
      </c>
      <c r="H41" s="7"/>
    </row>
    <row r="42" spans="1:8" ht="17" thickBot="1" x14ac:dyDescent="0.25">
      <c r="A42" s="6">
        <v>31</v>
      </c>
      <c r="B42" s="12"/>
      <c r="C42" s="7"/>
      <c r="D42" s="43" t="str">
        <f t="shared" si="20"/>
        <v>0</v>
      </c>
      <c r="E42" s="12">
        <f t="shared" si="17"/>
        <v>0</v>
      </c>
      <c r="F42" s="13">
        <f t="shared" si="18"/>
        <v>-7.8</v>
      </c>
      <c r="G42" s="7">
        <f t="shared" si="19"/>
        <v>-468</v>
      </c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-68328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8"/>
  <sheetViews>
    <sheetView workbookViewId="0">
      <selection activeCell="H37" sqref="H37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10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19"/>
      <c r="E11" s="28" t="s">
        <v>40</v>
      </c>
      <c r="F11" s="19"/>
      <c r="G11" s="24">
        <f>July!G43</f>
        <v>-68328</v>
      </c>
      <c r="H11" s="15"/>
      <c r="I11" s="2"/>
      <c r="J11" s="3"/>
    </row>
    <row r="12" spans="1:11" ht="16" x14ac:dyDescent="0.2">
      <c r="A12" s="16">
        <v>1</v>
      </c>
      <c r="B12" s="12" t="s">
        <v>1</v>
      </c>
      <c r="C12" s="12"/>
      <c r="D12" s="43"/>
      <c r="E12" s="12"/>
      <c r="F12" s="13"/>
      <c r="G12" s="7"/>
      <c r="H12" s="7"/>
      <c r="I12" s="2"/>
      <c r="J12" s="3"/>
    </row>
    <row r="13" spans="1:11" ht="16" x14ac:dyDescent="0.2">
      <c r="A13" s="6">
        <v>2</v>
      </c>
      <c r="B13" s="12" t="s">
        <v>2</v>
      </c>
      <c r="C13" s="12"/>
      <c r="D13" s="43"/>
      <c r="E13" s="12"/>
      <c r="F13" s="13"/>
      <c r="G13" s="7"/>
      <c r="H13" s="7"/>
      <c r="I13" s="2"/>
      <c r="J13" s="3"/>
    </row>
    <row r="14" spans="1:11" ht="16" x14ac:dyDescent="0.2">
      <c r="A14" s="6">
        <v>3</v>
      </c>
      <c r="B14" s="2"/>
      <c r="C14" s="12"/>
      <c r="D14" s="43" t="str">
        <f>IF(C14-B14&gt;TIMEVALUE("9:00"),TIMEVALUE("0:45"),IF(C14-B14&gt;TIMEVALUE("6:00"),TIMEVALUE("0:30"),"0"))</f>
        <v>0</v>
      </c>
      <c r="E14" s="12">
        <f t="shared" ref="E14:E18" si="0">C14-B14-D14</f>
        <v>0</v>
      </c>
      <c r="F14" s="13">
        <f t="shared" ref="F14:F18" si="1">(E14*24)-($D$7/5)</f>
        <v>-7.8</v>
      </c>
      <c r="G14" s="7">
        <f t="shared" ref="G14:G18" si="2">CONVERT(F14,"hr","mn")</f>
        <v>-468</v>
      </c>
      <c r="H14" s="7"/>
      <c r="I14" s="2"/>
      <c r="J14" s="3"/>
    </row>
    <row r="15" spans="1:11" ht="16" x14ac:dyDescent="0.2">
      <c r="A15" s="6">
        <v>4</v>
      </c>
      <c r="B15" s="7"/>
      <c r="C15" s="12"/>
      <c r="D15" s="43" t="str">
        <f>IF(C15-B15&gt;TIMEVALUE("9:00"),TIMEVALUE("0:45"),IF(C15-B15&gt;TIMEVALUE("6:00"),TIMEVALUE("0:30"),"0"))</f>
        <v>0</v>
      </c>
      <c r="E15" s="12">
        <f t="shared" si="0"/>
        <v>0</v>
      </c>
      <c r="F15" s="13">
        <f t="shared" si="1"/>
        <v>-7.8</v>
      </c>
      <c r="G15" s="7">
        <f t="shared" si="2"/>
        <v>-468</v>
      </c>
      <c r="H15" s="7"/>
      <c r="I15" s="2"/>
      <c r="J15" s="3"/>
    </row>
    <row r="16" spans="1:11" ht="16" x14ac:dyDescent="0.2">
      <c r="A16" s="6">
        <v>5</v>
      </c>
      <c r="B16" s="7"/>
      <c r="C16" s="12"/>
      <c r="D16" s="43" t="str">
        <f>IF(C16-B16&gt;TIMEVALUE("9:00"),TIMEVALUE("0:45"),IF(C16-B16&gt;TIMEVALUE("6:00"),TIMEVALUE("0:30"),"0"))</f>
        <v>0</v>
      </c>
      <c r="E16" s="12">
        <f t="shared" si="0"/>
        <v>0</v>
      </c>
      <c r="F16" s="13">
        <f t="shared" si="1"/>
        <v>-7.8</v>
      </c>
      <c r="G16" s="7">
        <f t="shared" si="2"/>
        <v>-468</v>
      </c>
      <c r="H16" s="7"/>
      <c r="I16" s="2"/>
      <c r="J16" s="3"/>
    </row>
    <row r="17" spans="1:10" ht="16" x14ac:dyDescent="0.2">
      <c r="A17" s="6">
        <v>6</v>
      </c>
      <c r="B17" s="7"/>
      <c r="C17" s="12"/>
      <c r="D17" s="43" t="str">
        <f>IF(C17-B17&gt;TIMEVALUE("9:00"),TIMEVALUE("0:45"),IF(C17-B17&gt;TIMEVALUE("6:00"),TIMEVALUE("0:30"),"0"))</f>
        <v>0</v>
      </c>
      <c r="E17" s="12">
        <f t="shared" si="0"/>
        <v>0</v>
      </c>
      <c r="F17" s="13">
        <f t="shared" si="1"/>
        <v>-7.8</v>
      </c>
      <c r="G17" s="7">
        <f t="shared" si="2"/>
        <v>-468</v>
      </c>
      <c r="H17" s="7"/>
      <c r="I17" s="2"/>
      <c r="J17" s="3"/>
    </row>
    <row r="18" spans="1:10" ht="16" x14ac:dyDescent="0.2">
      <c r="A18" s="6">
        <v>7</v>
      </c>
      <c r="B18" s="7"/>
      <c r="C18" s="12"/>
      <c r="D18" s="43" t="str">
        <f>IF(C18-B18&gt;TIMEVALUE("9:00"),TIMEVALUE("0:45"),IF(C18-B18&gt;TIMEVALUE("6:00"),TIMEVALUE("0:30"),"0"))</f>
        <v>0</v>
      </c>
      <c r="E18" s="12">
        <f t="shared" si="0"/>
        <v>0</v>
      </c>
      <c r="F18" s="13">
        <f t="shared" si="1"/>
        <v>-7.8</v>
      </c>
      <c r="G18" s="7">
        <f t="shared" si="2"/>
        <v>-468</v>
      </c>
      <c r="H18" s="7"/>
      <c r="I18" s="2"/>
      <c r="J18" s="3"/>
    </row>
    <row r="19" spans="1:10" ht="16" x14ac:dyDescent="0.2">
      <c r="A19" s="6">
        <v>8</v>
      </c>
      <c r="B19" s="12" t="s">
        <v>1</v>
      </c>
      <c r="C19" s="7"/>
      <c r="D19" s="43"/>
      <c r="E19" s="12"/>
      <c r="F19" s="13"/>
      <c r="G19" s="7"/>
      <c r="H19" s="7"/>
      <c r="I19" s="2"/>
      <c r="J19" s="3"/>
    </row>
    <row r="20" spans="1:10" ht="16" x14ac:dyDescent="0.2">
      <c r="A20" s="6">
        <v>9</v>
      </c>
      <c r="B20" s="12" t="s">
        <v>2</v>
      </c>
      <c r="C20" s="7"/>
      <c r="D20" s="43"/>
      <c r="E20" s="12"/>
      <c r="F20" s="13"/>
      <c r="G20" s="7"/>
      <c r="H20" s="7"/>
      <c r="I20" s="2"/>
      <c r="J20" s="3"/>
    </row>
    <row r="21" spans="1:10" ht="16" x14ac:dyDescent="0.2">
      <c r="A21" s="6">
        <v>10</v>
      </c>
      <c r="B21" s="2"/>
      <c r="C21" s="7"/>
      <c r="D21" s="43" t="str">
        <f>IF(C21-B21&gt;TIMEVALUE("9:00"),TIMEVALUE("0:45"),IF(C21-B21&gt;TIMEVALUE("6:00"),TIMEVALUE("0:30"),"0"))</f>
        <v>0</v>
      </c>
      <c r="E21" s="12">
        <f t="shared" ref="E21:E25" si="3">C21-B21-D21</f>
        <v>0</v>
      </c>
      <c r="F21" s="13">
        <f t="shared" ref="F21:F25" si="4">(E21*24)-($D$7/5)</f>
        <v>-7.8</v>
      </c>
      <c r="G21" s="7">
        <f t="shared" ref="G21:G25" si="5">CONVERT(F21,"hr","mn")</f>
        <v>-468</v>
      </c>
      <c r="H21" s="7"/>
      <c r="I21" s="2"/>
      <c r="J21" s="3"/>
    </row>
    <row r="22" spans="1:10" ht="16" x14ac:dyDescent="0.2">
      <c r="A22" s="6">
        <v>11</v>
      </c>
      <c r="B22" s="7"/>
      <c r="C22" s="7"/>
      <c r="D22" s="43" t="str">
        <f>IF(C22-B22&gt;TIMEVALUE("9:00"),TIMEVALUE("0:45"),IF(C22-B22&gt;TIMEVALUE("6:00"),TIMEVALUE("0:30"),"0"))</f>
        <v>0</v>
      </c>
      <c r="E22" s="12">
        <f t="shared" si="3"/>
        <v>0</v>
      </c>
      <c r="F22" s="13">
        <f t="shared" si="4"/>
        <v>-7.8</v>
      </c>
      <c r="G22" s="7">
        <f t="shared" si="5"/>
        <v>-468</v>
      </c>
      <c r="H22" s="7"/>
      <c r="I22" s="2"/>
      <c r="J22" s="3"/>
    </row>
    <row r="23" spans="1:10" ht="16" x14ac:dyDescent="0.2">
      <c r="A23" s="6">
        <v>12</v>
      </c>
      <c r="B23" s="7"/>
      <c r="C23" s="7"/>
      <c r="D23" s="43" t="str">
        <f>IF(C23-B23&gt;TIMEVALUE("9:00"),TIMEVALUE("0:45"),IF(C23-B23&gt;TIMEVALUE("6:00"),TIMEVALUE("0:30"),"0"))</f>
        <v>0</v>
      </c>
      <c r="E23" s="12">
        <f t="shared" si="3"/>
        <v>0</v>
      </c>
      <c r="F23" s="13">
        <f t="shared" si="4"/>
        <v>-7.8</v>
      </c>
      <c r="G23" s="7">
        <f t="shared" si="5"/>
        <v>-468</v>
      </c>
      <c r="H23" s="7"/>
      <c r="I23" s="2"/>
      <c r="J23" s="3"/>
    </row>
    <row r="24" spans="1:10" ht="16" x14ac:dyDescent="0.2">
      <c r="A24" s="6">
        <v>13</v>
      </c>
      <c r="B24" s="7"/>
      <c r="C24" s="7"/>
      <c r="D24" s="43" t="str">
        <f>IF(C24-B24&gt;TIMEVALUE("9:00"),TIMEVALUE("0:45"),IF(C24-B24&gt;TIMEVALUE("6:00"),TIMEVALUE("0:30"),"0"))</f>
        <v>0</v>
      </c>
      <c r="E24" s="12">
        <f t="shared" si="3"/>
        <v>0</v>
      </c>
      <c r="F24" s="13">
        <f t="shared" si="4"/>
        <v>-7.8</v>
      </c>
      <c r="G24" s="7">
        <f t="shared" si="5"/>
        <v>-468</v>
      </c>
      <c r="H24" s="7"/>
      <c r="I24" s="2"/>
      <c r="J24" s="3"/>
    </row>
    <row r="25" spans="1:10" ht="16" x14ac:dyDescent="0.2">
      <c r="A25" s="6">
        <v>14</v>
      </c>
      <c r="B25" s="7"/>
      <c r="C25" s="7"/>
      <c r="D25" s="43" t="str">
        <f>IF(C25-B25&gt;TIMEVALUE("9:00"),TIMEVALUE("0:45"),IF(C25-B25&gt;TIMEVALUE("6:00"),TIMEVALUE("0:30"),"0"))</f>
        <v>0</v>
      </c>
      <c r="E25" s="12">
        <f t="shared" si="3"/>
        <v>0</v>
      </c>
      <c r="F25" s="13">
        <f t="shared" si="4"/>
        <v>-7.8</v>
      </c>
      <c r="G25" s="7">
        <f t="shared" si="5"/>
        <v>-468</v>
      </c>
      <c r="H25" s="41"/>
      <c r="I25" s="1"/>
    </row>
    <row r="26" spans="1:10" ht="16" x14ac:dyDescent="0.2">
      <c r="A26" s="6">
        <v>15</v>
      </c>
      <c r="B26" s="12" t="s">
        <v>1</v>
      </c>
      <c r="C26" s="7"/>
      <c r="D26" s="43"/>
      <c r="E26" s="12"/>
      <c r="F26" s="13"/>
      <c r="G26" s="7"/>
      <c r="H26" s="7"/>
      <c r="I26" s="1"/>
    </row>
    <row r="27" spans="1:10" ht="16" x14ac:dyDescent="0.2">
      <c r="A27" s="6">
        <v>16</v>
      </c>
      <c r="B27" s="12" t="s">
        <v>2</v>
      </c>
      <c r="C27" s="7"/>
      <c r="D27" s="43"/>
      <c r="E27" s="12"/>
      <c r="F27" s="13"/>
      <c r="G27" s="7"/>
      <c r="H27" s="7"/>
      <c r="I27" s="1"/>
    </row>
    <row r="28" spans="1:10" ht="16" x14ac:dyDescent="0.2">
      <c r="A28" s="6">
        <v>17</v>
      </c>
      <c r="B28" s="2"/>
      <c r="C28" s="7"/>
      <c r="D28" s="43" t="str">
        <f>IF(C28-B28&gt;TIMEVALUE("9:00"),TIMEVALUE("0:45"),IF(C28-B28&gt;TIMEVALUE("6:00"),TIMEVALUE("0:30"),"0"))</f>
        <v>0</v>
      </c>
      <c r="E28" s="12">
        <f t="shared" ref="E28:E32" si="6">C28-B28-D28</f>
        <v>0</v>
      </c>
      <c r="F28" s="13">
        <f t="shared" ref="F28:F32" si="7">(E28*24)-($D$7/5)</f>
        <v>-7.8</v>
      </c>
      <c r="G28" s="7">
        <f t="shared" ref="G28:G32" si="8">CONVERT(F28,"hr","mn")</f>
        <v>-468</v>
      </c>
      <c r="H28" s="7"/>
      <c r="I28" s="1"/>
    </row>
    <row r="29" spans="1:10" ht="16" x14ac:dyDescent="0.2">
      <c r="A29" s="6">
        <v>18</v>
      </c>
      <c r="B29" s="7"/>
      <c r="C29" s="7"/>
      <c r="D29" s="43" t="str">
        <f>IF(C29-B29&gt;TIMEVALUE("9:00"),TIMEVALUE("0:45"),IF(C29-B29&gt;TIMEVALUE("6:00"),TIMEVALUE("0:30"),"0"))</f>
        <v>0</v>
      </c>
      <c r="E29" s="12">
        <f t="shared" si="6"/>
        <v>0</v>
      </c>
      <c r="F29" s="13">
        <f t="shared" si="7"/>
        <v>-7.8</v>
      </c>
      <c r="G29" s="7">
        <f t="shared" si="8"/>
        <v>-468</v>
      </c>
      <c r="H29" s="7"/>
    </row>
    <row r="30" spans="1:10" ht="16" x14ac:dyDescent="0.2">
      <c r="A30" s="6">
        <v>19</v>
      </c>
      <c r="B30" s="7"/>
      <c r="C30" s="7"/>
      <c r="D30" s="43" t="str">
        <f>IF(C30-B30&gt;TIMEVALUE("9:00"),TIMEVALUE("0:45"),IF(C30-B30&gt;TIMEVALUE("6:00"),TIMEVALUE("0:30"),"0"))</f>
        <v>0</v>
      </c>
      <c r="E30" s="12">
        <f t="shared" si="6"/>
        <v>0</v>
      </c>
      <c r="F30" s="13">
        <f t="shared" si="7"/>
        <v>-7.8</v>
      </c>
      <c r="G30" s="7">
        <f t="shared" si="8"/>
        <v>-468</v>
      </c>
      <c r="H30" s="7"/>
    </row>
    <row r="31" spans="1:10" ht="16" x14ac:dyDescent="0.2">
      <c r="A31" s="6">
        <v>20</v>
      </c>
      <c r="B31" s="7"/>
      <c r="C31" s="7"/>
      <c r="D31" s="43" t="str">
        <f>IF(C31-B31&gt;TIMEVALUE("9:00"),TIMEVALUE("0:45"),IF(C31-B31&gt;TIMEVALUE("6:00"),TIMEVALUE("0:30"),"0"))</f>
        <v>0</v>
      </c>
      <c r="E31" s="12">
        <f t="shared" si="6"/>
        <v>0</v>
      </c>
      <c r="F31" s="13">
        <f t="shared" si="7"/>
        <v>-7.8</v>
      </c>
      <c r="G31" s="7">
        <f t="shared" si="8"/>
        <v>-468</v>
      </c>
      <c r="H31" s="7"/>
    </row>
    <row r="32" spans="1:10" ht="16" x14ac:dyDescent="0.2">
      <c r="A32" s="6">
        <v>21</v>
      </c>
      <c r="B32" s="7"/>
      <c r="C32" s="7"/>
      <c r="D32" s="43" t="str">
        <f>IF(C32-B32&gt;TIMEVALUE("9:00"),TIMEVALUE("0:45"),IF(C32-B32&gt;TIMEVALUE("6:00"),TIMEVALUE("0:30"),"0"))</f>
        <v>0</v>
      </c>
      <c r="E32" s="12">
        <f t="shared" si="6"/>
        <v>0</v>
      </c>
      <c r="F32" s="13">
        <f t="shared" si="7"/>
        <v>-7.8</v>
      </c>
      <c r="G32" s="7">
        <f t="shared" si="8"/>
        <v>-468</v>
      </c>
      <c r="H32" s="7"/>
    </row>
    <row r="33" spans="1:8" ht="16" x14ac:dyDescent="0.2">
      <c r="A33" s="6">
        <v>22</v>
      </c>
      <c r="B33" s="7" t="s">
        <v>1</v>
      </c>
      <c r="C33" s="7"/>
      <c r="D33" s="43"/>
      <c r="E33" s="12"/>
      <c r="F33" s="13"/>
      <c r="G33" s="7"/>
      <c r="H33" s="7"/>
    </row>
    <row r="34" spans="1:8" ht="16" x14ac:dyDescent="0.2">
      <c r="A34" s="6">
        <v>23</v>
      </c>
      <c r="B34" s="7" t="s">
        <v>2</v>
      </c>
      <c r="C34" s="7"/>
      <c r="D34" s="43"/>
      <c r="E34" s="12"/>
      <c r="F34" s="13"/>
      <c r="G34" s="7"/>
      <c r="H34" s="7"/>
    </row>
    <row r="35" spans="1:8" ht="16" x14ac:dyDescent="0.2">
      <c r="A35" s="6">
        <v>24</v>
      </c>
      <c r="B35" s="2"/>
      <c r="C35" s="7"/>
      <c r="D35" s="43" t="str">
        <f>IF(C35-B35&gt;TIMEVALUE("9:00"),TIMEVALUE("0:45"),IF(C35-B35&gt;TIMEVALUE("6:00"),TIMEVALUE("0:30"),"0"))</f>
        <v>0</v>
      </c>
      <c r="E35" s="12">
        <f t="shared" ref="E35:E39" si="9">C35-B35-D35</f>
        <v>0</v>
      </c>
      <c r="F35" s="13">
        <f t="shared" ref="F35:F39" si="10">(E35*24)-($D$7/5)</f>
        <v>-7.8</v>
      </c>
      <c r="G35" s="7">
        <f t="shared" ref="G35:G39" si="11">CONVERT(F35,"hr","mn")</f>
        <v>-468</v>
      </c>
      <c r="H35" s="7"/>
    </row>
    <row r="36" spans="1:8" ht="16" x14ac:dyDescent="0.2">
      <c r="A36" s="6">
        <v>25</v>
      </c>
      <c r="B36" s="7"/>
      <c r="C36" s="7"/>
      <c r="D36" s="43" t="str">
        <f>IF(C36-B36&gt;TIMEVALUE("9:00"),TIMEVALUE("0:45"),IF(C36-B36&gt;TIMEVALUE("6:00"),TIMEVALUE("0:30"),"0"))</f>
        <v>0</v>
      </c>
      <c r="E36" s="12">
        <f t="shared" si="9"/>
        <v>0</v>
      </c>
      <c r="F36" s="13">
        <f t="shared" si="10"/>
        <v>-7.8</v>
      </c>
      <c r="G36" s="7">
        <f t="shared" si="11"/>
        <v>-468</v>
      </c>
      <c r="H36" s="7"/>
    </row>
    <row r="37" spans="1:8" ht="16" x14ac:dyDescent="0.2">
      <c r="A37" s="6">
        <v>26</v>
      </c>
      <c r="B37" s="7"/>
      <c r="C37" s="7"/>
      <c r="D37" s="43" t="str">
        <f>IF(C37-B37&gt;TIMEVALUE("9:00"),TIMEVALUE("0:45"),IF(C37-B37&gt;TIMEVALUE("6:00"),TIMEVALUE("0:30"),"0"))</f>
        <v>0</v>
      </c>
      <c r="E37" s="12">
        <f t="shared" si="9"/>
        <v>0</v>
      </c>
      <c r="F37" s="13">
        <f t="shared" si="10"/>
        <v>-7.8</v>
      </c>
      <c r="G37" s="7">
        <f t="shared" si="11"/>
        <v>-468</v>
      </c>
      <c r="H37" s="7"/>
    </row>
    <row r="38" spans="1:8" ht="16" x14ac:dyDescent="0.2">
      <c r="A38" s="6">
        <v>27</v>
      </c>
      <c r="B38" s="7"/>
      <c r="C38" s="7"/>
      <c r="D38" s="43" t="str">
        <f>IF(C38-B38&gt;TIMEVALUE("9:00"),TIMEVALUE("0:45"),IF(C38-B38&gt;TIMEVALUE("6:00"),TIMEVALUE("0:30"),"0"))</f>
        <v>0</v>
      </c>
      <c r="E38" s="12">
        <f t="shared" si="9"/>
        <v>0</v>
      </c>
      <c r="F38" s="13">
        <f t="shared" si="10"/>
        <v>-7.8</v>
      </c>
      <c r="G38" s="7">
        <f t="shared" si="11"/>
        <v>-468</v>
      </c>
      <c r="H38" s="7"/>
    </row>
    <row r="39" spans="1:8" ht="16" x14ac:dyDescent="0.2">
      <c r="A39" s="6">
        <v>28</v>
      </c>
      <c r="B39" s="7"/>
      <c r="C39" s="7"/>
      <c r="D39" s="43" t="str">
        <f>IF(C39-B39&gt;TIMEVALUE("9:00"),TIMEVALUE("0:45"),IF(C39-B39&gt;TIMEVALUE("6:00"),TIMEVALUE("0:30"),"0"))</f>
        <v>0</v>
      </c>
      <c r="E39" s="12">
        <f t="shared" si="9"/>
        <v>0</v>
      </c>
      <c r="F39" s="13">
        <f t="shared" si="10"/>
        <v>-7.8</v>
      </c>
      <c r="G39" s="7">
        <f t="shared" si="11"/>
        <v>-468</v>
      </c>
      <c r="H39" s="7"/>
    </row>
    <row r="40" spans="1:8" ht="16" x14ac:dyDescent="0.2">
      <c r="A40" s="6">
        <v>29</v>
      </c>
      <c r="B40" s="7" t="s">
        <v>1</v>
      </c>
      <c r="C40" s="7"/>
      <c r="D40" s="43"/>
      <c r="E40" s="12"/>
      <c r="F40" s="13"/>
      <c r="G40" s="7"/>
      <c r="H40" s="7"/>
    </row>
    <row r="41" spans="1:8" ht="16" x14ac:dyDescent="0.2">
      <c r="A41" s="6">
        <v>30</v>
      </c>
      <c r="B41" s="7" t="s">
        <v>2</v>
      </c>
      <c r="C41" s="7"/>
      <c r="D41" s="43"/>
      <c r="E41" s="12"/>
      <c r="F41" s="13"/>
      <c r="G41" s="7"/>
      <c r="H41" s="7"/>
    </row>
    <row r="42" spans="1:8" ht="17" thickBot="1" x14ac:dyDescent="0.25">
      <c r="A42" s="6">
        <v>31</v>
      </c>
      <c r="B42" s="7"/>
      <c r="C42" s="7"/>
      <c r="D42" s="43" t="str">
        <f>IF(C42-B42&gt;TIMEVALUE("9:00"),TIMEVALUE("0:45"),IF(C42-B42&gt;TIMEVALUE("6:00"),TIMEVALUE("0:30"),"0"))</f>
        <v>0</v>
      </c>
      <c r="E42" s="12">
        <f t="shared" ref="E42" si="12">C42-B42-D42</f>
        <v>0</v>
      </c>
      <c r="F42" s="13">
        <f t="shared" ref="F42" si="13">(E42*24)-($D$7/5)</f>
        <v>-7.8</v>
      </c>
      <c r="G42" s="7">
        <f t="shared" ref="G42" si="14">CONVERT(F42,"hr","mn")</f>
        <v>-468</v>
      </c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-78156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8"/>
  <sheetViews>
    <sheetView topLeftCell="A10" workbookViewId="0">
      <selection activeCell="H37" sqref="H37"/>
    </sheetView>
  </sheetViews>
  <sheetFormatPr baseColWidth="10" defaultColWidth="11.5" defaultRowHeight="15" x14ac:dyDescent="0.2"/>
  <cols>
    <col min="1" max="1" width="5.83203125" customWidth="1"/>
    <col min="2" max="3" width="10.1640625" customWidth="1"/>
    <col min="4" max="4" width="9.6640625" bestFit="1" customWidth="1"/>
    <col min="5" max="5" width="13.1640625" customWidth="1"/>
    <col min="6" max="7" width="11.5" customWidth="1"/>
    <col min="8" max="8" width="19.33203125" customWidth="1"/>
  </cols>
  <sheetData>
    <row r="1" spans="1:11" ht="21" x14ac:dyDescent="0.25">
      <c r="A1" s="54" t="s">
        <v>16</v>
      </c>
      <c r="B1" s="2"/>
      <c r="C1" s="2"/>
      <c r="D1" s="2"/>
      <c r="E1" s="2"/>
      <c r="F1" s="2"/>
      <c r="G1" s="2"/>
      <c r="H1" s="2"/>
      <c r="I1" s="2"/>
      <c r="J1" s="3"/>
    </row>
    <row r="2" spans="1:11" ht="16" x14ac:dyDescent="0.2">
      <c r="A2" s="2"/>
      <c r="B2" s="2"/>
      <c r="C2" s="2"/>
      <c r="D2" s="2"/>
      <c r="E2" s="2"/>
      <c r="F2" s="2"/>
      <c r="G2" s="2"/>
      <c r="H2" s="2"/>
      <c r="I2" s="2"/>
      <c r="J2" s="3"/>
    </row>
    <row r="3" spans="1:11" ht="18" x14ac:dyDescent="0.2">
      <c r="A3" s="2"/>
      <c r="B3" s="2"/>
      <c r="C3" s="2"/>
      <c r="D3" s="2"/>
      <c r="E3" s="5" t="s">
        <v>15</v>
      </c>
      <c r="F3" s="2"/>
      <c r="G3" s="2"/>
      <c r="H3" s="2"/>
      <c r="I3" s="2"/>
      <c r="J3" s="3"/>
    </row>
    <row r="4" spans="1:11" ht="16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1" ht="16" x14ac:dyDescent="0.2">
      <c r="A5" s="4" t="s">
        <v>0</v>
      </c>
      <c r="C5" s="26"/>
      <c r="D5" s="44"/>
      <c r="E5" s="23"/>
      <c r="F5" s="20" t="s">
        <v>17</v>
      </c>
      <c r="H5" s="25"/>
      <c r="I5" s="2"/>
      <c r="J5" s="3"/>
    </row>
    <row r="6" spans="1:11" ht="16" x14ac:dyDescent="0.2">
      <c r="A6" s="4"/>
      <c r="B6" s="2"/>
      <c r="C6" s="2"/>
      <c r="D6" s="2"/>
      <c r="E6" s="2"/>
      <c r="F6" s="2"/>
      <c r="G6" s="2"/>
      <c r="H6" s="2"/>
      <c r="I6" s="2"/>
      <c r="J6" s="3"/>
    </row>
    <row r="7" spans="1:11" ht="16" x14ac:dyDescent="0.2">
      <c r="A7" s="4" t="s">
        <v>34</v>
      </c>
      <c r="B7" s="2"/>
      <c r="C7" s="2"/>
      <c r="D7" s="29">
        <f>ROUND(39*D8/100,2)</f>
        <v>39</v>
      </c>
      <c r="E7" s="27" t="s">
        <v>38</v>
      </c>
      <c r="F7" s="27"/>
      <c r="G7" s="27" t="s">
        <v>39</v>
      </c>
      <c r="H7" s="2"/>
      <c r="I7" s="2"/>
      <c r="J7" s="3"/>
    </row>
    <row r="8" spans="1:11" ht="16" x14ac:dyDescent="0.2">
      <c r="A8" s="32" t="s">
        <v>36</v>
      </c>
      <c r="C8" s="33" t="s">
        <v>37</v>
      </c>
      <c r="D8" s="31">
        <v>100</v>
      </c>
      <c r="F8" s="4" t="s">
        <v>18</v>
      </c>
      <c r="H8" s="22" t="s">
        <v>11</v>
      </c>
      <c r="I8" s="2"/>
      <c r="J8" s="3"/>
    </row>
    <row r="9" spans="1:11" ht="16" x14ac:dyDescent="0.2">
      <c r="A9" s="8"/>
      <c r="B9" s="8"/>
      <c r="C9" s="8"/>
      <c r="D9" s="8"/>
      <c r="E9" s="8"/>
      <c r="F9" s="8"/>
      <c r="G9" s="8"/>
      <c r="H9" s="8"/>
      <c r="I9" s="8"/>
      <c r="J9" s="9"/>
      <c r="K9" s="10"/>
    </row>
    <row r="10" spans="1:11" ht="52" thickBot="1" x14ac:dyDescent="0.25">
      <c r="A10" s="57" t="s">
        <v>19</v>
      </c>
      <c r="B10" s="58" t="s">
        <v>20</v>
      </c>
      <c r="C10" s="58" t="s">
        <v>21</v>
      </c>
      <c r="D10" s="58" t="s">
        <v>22</v>
      </c>
      <c r="E10" s="58" t="s">
        <v>41</v>
      </c>
      <c r="F10" s="58" t="s">
        <v>23</v>
      </c>
      <c r="G10" s="58" t="s">
        <v>24</v>
      </c>
      <c r="H10" s="59" t="s">
        <v>25</v>
      </c>
      <c r="I10" s="2"/>
      <c r="J10" s="3"/>
    </row>
    <row r="11" spans="1:11" ht="17" thickBot="1" x14ac:dyDescent="0.25">
      <c r="A11" s="18"/>
      <c r="B11" s="19"/>
      <c r="E11" s="28" t="s">
        <v>40</v>
      </c>
      <c r="F11" s="19"/>
      <c r="G11" s="24">
        <f>August!G43</f>
        <v>-78156</v>
      </c>
      <c r="H11" s="15"/>
      <c r="I11" s="2"/>
      <c r="J11" s="3"/>
    </row>
    <row r="12" spans="1:11" ht="16" x14ac:dyDescent="0.2">
      <c r="A12" s="16">
        <v>1</v>
      </c>
      <c r="B12" s="12"/>
      <c r="C12" s="12"/>
      <c r="D12" s="43" t="str">
        <f>IF(C12-B12&gt;TIMEVALUE("9:00"),TIMEVALUE("0:45"),IF(C12-B12&gt;TIMEVALUE("6:00"),TIMEVALUE("0:30"),"0"))</f>
        <v>0</v>
      </c>
      <c r="E12" s="12">
        <f t="shared" ref="E12:E15" si="0">C12-B12-D12</f>
        <v>0</v>
      </c>
      <c r="F12" s="13">
        <f t="shared" ref="F12:F15" si="1">(E12*24)-($D$7/5)</f>
        <v>-7.8</v>
      </c>
      <c r="G12" s="7">
        <f t="shared" ref="G12:G15" si="2">CONVERT(F12,"hr","mn")</f>
        <v>-468</v>
      </c>
      <c r="H12" s="7"/>
      <c r="I12" s="2"/>
      <c r="J12" s="3"/>
    </row>
    <row r="13" spans="1:11" ht="16" x14ac:dyDescent="0.2">
      <c r="A13" s="6">
        <v>2</v>
      </c>
      <c r="B13" s="12"/>
      <c r="C13" s="12"/>
      <c r="D13" s="43" t="str">
        <f>IF(C13-B13&gt;TIMEVALUE("9:00"),TIMEVALUE("0:45"),IF(C13-B13&gt;TIMEVALUE("6:00"),TIMEVALUE("0:30"),"0"))</f>
        <v>0</v>
      </c>
      <c r="E13" s="12">
        <f t="shared" si="0"/>
        <v>0</v>
      </c>
      <c r="F13" s="13">
        <f t="shared" si="1"/>
        <v>-7.8</v>
      </c>
      <c r="G13" s="7">
        <f t="shared" si="2"/>
        <v>-468</v>
      </c>
      <c r="H13" s="7"/>
      <c r="I13" s="2"/>
      <c r="J13" s="3"/>
    </row>
    <row r="14" spans="1:11" ht="16" x14ac:dyDescent="0.2">
      <c r="A14" s="6">
        <v>3</v>
      </c>
      <c r="B14" s="2"/>
      <c r="C14" s="12"/>
      <c r="D14" s="43" t="str">
        <f>IF(C14-B14&gt;TIMEVALUE("9:00"),TIMEVALUE("0:45"),IF(C14-B14&gt;TIMEVALUE("6:00"),TIMEVALUE("0:30"),"0"))</f>
        <v>0</v>
      </c>
      <c r="E14" s="12">
        <f t="shared" si="0"/>
        <v>0</v>
      </c>
      <c r="F14" s="13">
        <f t="shared" si="1"/>
        <v>-7.8</v>
      </c>
      <c r="G14" s="7">
        <f t="shared" si="2"/>
        <v>-468</v>
      </c>
      <c r="H14" s="7"/>
      <c r="I14" s="2"/>
      <c r="J14" s="3"/>
    </row>
    <row r="15" spans="1:11" ht="16" x14ac:dyDescent="0.2">
      <c r="A15" s="6">
        <v>4</v>
      </c>
      <c r="B15" s="7"/>
      <c r="C15" s="12"/>
      <c r="D15" s="43" t="str">
        <f>IF(C15-B15&gt;TIMEVALUE("9:00"),TIMEVALUE("0:45"),IF(C15-B15&gt;TIMEVALUE("6:00"),TIMEVALUE("0:30"),"0"))</f>
        <v>0</v>
      </c>
      <c r="E15" s="12">
        <f t="shared" si="0"/>
        <v>0</v>
      </c>
      <c r="F15" s="13">
        <f t="shared" si="1"/>
        <v>-7.8</v>
      </c>
      <c r="G15" s="7">
        <f t="shared" si="2"/>
        <v>-468</v>
      </c>
      <c r="H15" s="7"/>
      <c r="I15" s="2"/>
      <c r="J15" s="3"/>
    </row>
    <row r="16" spans="1:11" ht="16" x14ac:dyDescent="0.2">
      <c r="A16" s="6">
        <v>5</v>
      </c>
      <c r="B16" s="12" t="s">
        <v>1</v>
      </c>
      <c r="C16" s="12"/>
      <c r="D16" s="43"/>
      <c r="E16" s="12"/>
      <c r="F16" s="13"/>
      <c r="G16" s="7"/>
      <c r="H16" s="7"/>
      <c r="I16" s="2"/>
      <c r="J16" s="3"/>
    </row>
    <row r="17" spans="1:10" ht="16" x14ac:dyDescent="0.2">
      <c r="A17" s="6">
        <v>6</v>
      </c>
      <c r="B17" s="12" t="s">
        <v>2</v>
      </c>
      <c r="C17" s="12"/>
      <c r="D17" s="43"/>
      <c r="E17" s="12"/>
      <c r="F17" s="13"/>
      <c r="G17" s="7"/>
      <c r="H17" s="7"/>
      <c r="I17" s="2"/>
      <c r="J17" s="3"/>
    </row>
    <row r="18" spans="1:10" ht="16" x14ac:dyDescent="0.2">
      <c r="A18" s="6">
        <v>7</v>
      </c>
      <c r="B18" s="2"/>
      <c r="C18" s="12"/>
      <c r="D18" s="43" t="str">
        <f t="shared" ref="D18:D20" si="3">IF(C18-B18&gt;TIMEVALUE("9:00"),TIMEVALUE("0:45"),IF(C18-B18&gt;TIMEVALUE("6:00"),TIMEVALUE("0:30"),"0"))</f>
        <v>0</v>
      </c>
      <c r="E18" s="12">
        <f t="shared" ref="E18:E22" si="4">C18-B18-D18</f>
        <v>0</v>
      </c>
      <c r="F18" s="13">
        <f t="shared" ref="F18:F22" si="5">(E18*24)-($D$7/5)</f>
        <v>-7.8</v>
      </c>
      <c r="G18" s="7">
        <f t="shared" ref="G18:G22" si="6">CONVERT(F18,"hr","mn")</f>
        <v>-468</v>
      </c>
      <c r="H18" s="7"/>
      <c r="I18" s="2"/>
      <c r="J18" s="3"/>
    </row>
    <row r="19" spans="1:10" ht="16" x14ac:dyDescent="0.2">
      <c r="A19" s="6">
        <v>8</v>
      </c>
      <c r="B19" s="7"/>
      <c r="C19" s="7"/>
      <c r="D19" s="43" t="str">
        <f t="shared" si="3"/>
        <v>0</v>
      </c>
      <c r="E19" s="12">
        <f t="shared" si="4"/>
        <v>0</v>
      </c>
      <c r="F19" s="13">
        <f t="shared" si="5"/>
        <v>-7.8</v>
      </c>
      <c r="G19" s="7">
        <f t="shared" si="6"/>
        <v>-468</v>
      </c>
      <c r="H19" s="7"/>
      <c r="I19" s="2"/>
      <c r="J19" s="3"/>
    </row>
    <row r="20" spans="1:10" ht="16" x14ac:dyDescent="0.2">
      <c r="A20" s="6">
        <v>9</v>
      </c>
      <c r="B20" s="7"/>
      <c r="C20" s="7"/>
      <c r="D20" s="43" t="str">
        <f t="shared" si="3"/>
        <v>0</v>
      </c>
      <c r="E20" s="12">
        <f t="shared" si="4"/>
        <v>0</v>
      </c>
      <c r="F20" s="13">
        <f t="shared" si="5"/>
        <v>-7.8</v>
      </c>
      <c r="G20" s="7">
        <f t="shared" si="6"/>
        <v>-468</v>
      </c>
      <c r="H20" s="7"/>
      <c r="I20" s="2"/>
      <c r="J20" s="3"/>
    </row>
    <row r="21" spans="1:10" ht="16" x14ac:dyDescent="0.2">
      <c r="A21" s="6">
        <v>10</v>
      </c>
      <c r="B21" s="7"/>
      <c r="C21" s="7"/>
      <c r="D21" s="43" t="str">
        <f>IF(C21-B21&gt;TIMEVALUE("9:00"),TIMEVALUE("0:45"),IF(C21-B21&gt;TIMEVALUE("6:00"),TIMEVALUE("0:30"),"0"))</f>
        <v>0</v>
      </c>
      <c r="E21" s="12">
        <f t="shared" si="4"/>
        <v>0</v>
      </c>
      <c r="F21" s="13">
        <f t="shared" si="5"/>
        <v>-7.8</v>
      </c>
      <c r="G21" s="7">
        <f t="shared" si="6"/>
        <v>-468</v>
      </c>
      <c r="H21" s="7"/>
      <c r="I21" s="2"/>
      <c r="J21" s="3"/>
    </row>
    <row r="22" spans="1:10" ht="16" x14ac:dyDescent="0.2">
      <c r="A22" s="6">
        <v>11</v>
      </c>
      <c r="B22" s="7"/>
      <c r="C22" s="7"/>
      <c r="D22" s="43" t="str">
        <f>IF(C22-B22&gt;TIMEVALUE("9:00"),TIMEVALUE("0:45"),IF(C22-B22&gt;TIMEVALUE("6:00"),TIMEVALUE("0:30"),"0"))</f>
        <v>0</v>
      </c>
      <c r="E22" s="12">
        <f t="shared" si="4"/>
        <v>0</v>
      </c>
      <c r="F22" s="13">
        <f t="shared" si="5"/>
        <v>-7.8</v>
      </c>
      <c r="G22" s="7">
        <f t="shared" si="6"/>
        <v>-468</v>
      </c>
      <c r="H22" s="7"/>
      <c r="I22" s="2"/>
      <c r="J22" s="3"/>
    </row>
    <row r="23" spans="1:10" ht="16" x14ac:dyDescent="0.2">
      <c r="A23" s="6">
        <v>12</v>
      </c>
      <c r="B23" s="12" t="s">
        <v>1</v>
      </c>
      <c r="C23" s="7"/>
      <c r="D23" s="43"/>
      <c r="E23" s="12"/>
      <c r="F23" s="13"/>
      <c r="G23" s="7"/>
      <c r="H23" s="7"/>
      <c r="I23" s="2"/>
      <c r="J23" s="3"/>
    </row>
    <row r="24" spans="1:10" ht="16" x14ac:dyDescent="0.2">
      <c r="A24" s="6">
        <v>13</v>
      </c>
      <c r="B24" s="12" t="s">
        <v>2</v>
      </c>
      <c r="C24" s="7"/>
      <c r="D24" s="43"/>
      <c r="E24" s="12"/>
      <c r="F24" s="13"/>
      <c r="G24" s="7"/>
      <c r="H24" s="7"/>
      <c r="I24" s="2"/>
      <c r="J24" s="3"/>
    </row>
    <row r="25" spans="1:10" ht="16" x14ac:dyDescent="0.2">
      <c r="A25" s="6">
        <v>14</v>
      </c>
      <c r="B25" s="2"/>
      <c r="C25" s="7"/>
      <c r="D25" s="43" t="str">
        <f t="shared" ref="D25:D27" si="7">IF(C25-B25&gt;TIMEVALUE("9:00"),TIMEVALUE("0:45"),IF(C25-B25&gt;TIMEVALUE("6:00"),TIMEVALUE("0:30"),"0"))</f>
        <v>0</v>
      </c>
      <c r="E25" s="12">
        <f t="shared" ref="E25:E29" si="8">C25-B25-D25</f>
        <v>0</v>
      </c>
      <c r="F25" s="13">
        <f t="shared" ref="F25:F29" si="9">(E25*24)-($D$7/5)</f>
        <v>-7.8</v>
      </c>
      <c r="G25" s="7">
        <f t="shared" ref="G25:G29" si="10">CONVERT(F25,"hr","mn")</f>
        <v>-468</v>
      </c>
      <c r="H25" s="41"/>
      <c r="I25" s="1"/>
    </row>
    <row r="26" spans="1:10" ht="16" x14ac:dyDescent="0.2">
      <c r="A26" s="6">
        <v>15</v>
      </c>
      <c r="B26" s="7"/>
      <c r="C26" s="7"/>
      <c r="D26" s="43" t="str">
        <f t="shared" si="7"/>
        <v>0</v>
      </c>
      <c r="E26" s="12">
        <f t="shared" si="8"/>
        <v>0</v>
      </c>
      <c r="F26" s="13">
        <f t="shared" si="9"/>
        <v>-7.8</v>
      </c>
      <c r="G26" s="7">
        <f t="shared" si="10"/>
        <v>-468</v>
      </c>
      <c r="H26" s="7"/>
      <c r="I26" s="1"/>
    </row>
    <row r="27" spans="1:10" ht="16" x14ac:dyDescent="0.2">
      <c r="A27" s="6">
        <v>16</v>
      </c>
      <c r="B27" s="7"/>
      <c r="C27" s="7"/>
      <c r="D27" s="43" t="str">
        <f t="shared" si="7"/>
        <v>0</v>
      </c>
      <c r="E27" s="12">
        <f t="shared" si="8"/>
        <v>0</v>
      </c>
      <c r="F27" s="13">
        <f t="shared" si="9"/>
        <v>-7.8</v>
      </c>
      <c r="G27" s="7">
        <f t="shared" si="10"/>
        <v>-468</v>
      </c>
      <c r="H27" s="7"/>
      <c r="I27" s="1"/>
    </row>
    <row r="28" spans="1:10" ht="16" x14ac:dyDescent="0.2">
      <c r="A28" s="6">
        <v>17</v>
      </c>
      <c r="B28" s="7"/>
      <c r="C28" s="7"/>
      <c r="D28" s="43" t="str">
        <f>IF(C28-B28&gt;TIMEVALUE("9:00"),TIMEVALUE("0:45"),IF(C28-B28&gt;TIMEVALUE("6:00"),TIMEVALUE("0:30"),"0"))</f>
        <v>0</v>
      </c>
      <c r="E28" s="12">
        <f t="shared" si="8"/>
        <v>0</v>
      </c>
      <c r="F28" s="13">
        <f t="shared" si="9"/>
        <v>-7.8</v>
      </c>
      <c r="G28" s="7">
        <f t="shared" si="10"/>
        <v>-468</v>
      </c>
      <c r="H28" s="7"/>
      <c r="I28" s="1"/>
    </row>
    <row r="29" spans="1:10" ht="16" x14ac:dyDescent="0.2">
      <c r="A29" s="6">
        <v>18</v>
      </c>
      <c r="B29" s="7"/>
      <c r="C29" s="7"/>
      <c r="D29" s="43" t="str">
        <f>IF(C29-B29&gt;TIMEVALUE("9:00"),TIMEVALUE("0:45"),IF(C29-B29&gt;TIMEVALUE("6:00"),TIMEVALUE("0:30"),"0"))</f>
        <v>0</v>
      </c>
      <c r="E29" s="12">
        <f t="shared" si="8"/>
        <v>0</v>
      </c>
      <c r="F29" s="13">
        <f t="shared" si="9"/>
        <v>-7.8</v>
      </c>
      <c r="G29" s="7">
        <f t="shared" si="10"/>
        <v>-468</v>
      </c>
      <c r="H29" s="7"/>
    </row>
    <row r="30" spans="1:10" ht="16" x14ac:dyDescent="0.2">
      <c r="A30" s="6">
        <v>19</v>
      </c>
      <c r="B30" s="12" t="s">
        <v>1</v>
      </c>
      <c r="C30" s="7"/>
      <c r="D30" s="43"/>
      <c r="E30" s="12"/>
      <c r="F30" s="13"/>
      <c r="G30" s="7"/>
      <c r="H30" s="7"/>
    </row>
    <row r="31" spans="1:10" ht="16" x14ac:dyDescent="0.2">
      <c r="A31" s="6">
        <v>20</v>
      </c>
      <c r="B31" s="12" t="s">
        <v>2</v>
      </c>
      <c r="C31" s="7"/>
      <c r="D31" s="43"/>
      <c r="E31" s="12"/>
      <c r="F31" s="13"/>
      <c r="G31" s="7"/>
      <c r="H31" s="7"/>
    </row>
    <row r="32" spans="1:10" ht="16" x14ac:dyDescent="0.2">
      <c r="A32" s="6">
        <v>21</v>
      </c>
      <c r="B32" s="2"/>
      <c r="C32" s="7"/>
      <c r="D32" s="43" t="str">
        <f t="shared" ref="D32:D34" si="11">IF(C32-B32&gt;TIMEVALUE("9:00"),TIMEVALUE("0:45"),IF(C32-B32&gt;TIMEVALUE("6:00"),TIMEVALUE("0:30"),"0"))</f>
        <v>0</v>
      </c>
      <c r="E32" s="12">
        <f t="shared" ref="E32:E36" si="12">C32-B32-D32</f>
        <v>0</v>
      </c>
      <c r="F32" s="13">
        <f t="shared" ref="F32:F36" si="13">(E32*24)-($D$7/5)</f>
        <v>-7.8</v>
      </c>
      <c r="G32" s="7">
        <f t="shared" ref="G32:G36" si="14">CONVERT(F32,"hr","mn")</f>
        <v>-468</v>
      </c>
      <c r="H32" s="7"/>
    </row>
    <row r="33" spans="1:8" ht="16" x14ac:dyDescent="0.2">
      <c r="A33" s="6">
        <v>22</v>
      </c>
      <c r="B33" s="7"/>
      <c r="C33" s="7"/>
      <c r="D33" s="43" t="str">
        <f t="shared" si="11"/>
        <v>0</v>
      </c>
      <c r="E33" s="12">
        <f t="shared" si="12"/>
        <v>0</v>
      </c>
      <c r="F33" s="13">
        <f t="shared" si="13"/>
        <v>-7.8</v>
      </c>
      <c r="G33" s="7">
        <f t="shared" si="14"/>
        <v>-468</v>
      </c>
      <c r="H33" s="7"/>
    </row>
    <row r="34" spans="1:8" ht="16" x14ac:dyDescent="0.2">
      <c r="A34" s="6">
        <v>23</v>
      </c>
      <c r="B34" s="7"/>
      <c r="C34" s="7"/>
      <c r="D34" s="43" t="str">
        <f t="shared" si="11"/>
        <v>0</v>
      </c>
      <c r="E34" s="12">
        <f t="shared" si="12"/>
        <v>0</v>
      </c>
      <c r="F34" s="13">
        <f t="shared" si="13"/>
        <v>-7.8</v>
      </c>
      <c r="G34" s="7">
        <f t="shared" si="14"/>
        <v>-468</v>
      </c>
      <c r="H34" s="7"/>
    </row>
    <row r="35" spans="1:8" ht="16" x14ac:dyDescent="0.2">
      <c r="A35" s="6">
        <v>24</v>
      </c>
      <c r="B35" s="7"/>
      <c r="C35" s="7"/>
      <c r="D35" s="43" t="str">
        <f>IF(C35-B35&gt;TIMEVALUE("9:00"),TIMEVALUE("0:45"),IF(C35-B35&gt;TIMEVALUE("6:00"),TIMEVALUE("0:30"),"0"))</f>
        <v>0</v>
      </c>
      <c r="E35" s="12">
        <f t="shared" si="12"/>
        <v>0</v>
      </c>
      <c r="F35" s="13">
        <f t="shared" si="13"/>
        <v>-7.8</v>
      </c>
      <c r="G35" s="7">
        <f t="shared" si="14"/>
        <v>-468</v>
      </c>
      <c r="H35" s="7"/>
    </row>
    <row r="36" spans="1:8" ht="16" x14ac:dyDescent="0.2">
      <c r="A36" s="6">
        <v>25</v>
      </c>
      <c r="B36" s="7"/>
      <c r="C36" s="7"/>
      <c r="D36" s="43" t="str">
        <f>IF(C36-B36&gt;TIMEVALUE("9:00"),TIMEVALUE("0:45"),IF(C36-B36&gt;TIMEVALUE("6:00"),TIMEVALUE("0:30"),"0"))</f>
        <v>0</v>
      </c>
      <c r="E36" s="12">
        <f t="shared" si="12"/>
        <v>0</v>
      </c>
      <c r="F36" s="13">
        <f t="shared" si="13"/>
        <v>-7.8</v>
      </c>
      <c r="G36" s="7">
        <f t="shared" si="14"/>
        <v>-468</v>
      </c>
      <c r="H36" s="7"/>
    </row>
    <row r="37" spans="1:8" ht="16" x14ac:dyDescent="0.2">
      <c r="A37" s="6">
        <v>26</v>
      </c>
      <c r="B37" s="7" t="s">
        <v>1</v>
      </c>
      <c r="C37" s="7"/>
      <c r="D37" s="43"/>
      <c r="E37" s="12"/>
      <c r="F37" s="13"/>
      <c r="G37" s="7"/>
      <c r="H37" s="7"/>
    </row>
    <row r="38" spans="1:8" ht="16" x14ac:dyDescent="0.2">
      <c r="A38" s="6">
        <v>27</v>
      </c>
      <c r="B38" s="12" t="s">
        <v>2</v>
      </c>
      <c r="C38" s="7"/>
      <c r="D38" s="43"/>
      <c r="E38" s="12"/>
      <c r="F38" s="13"/>
      <c r="G38" s="7"/>
      <c r="H38" s="7"/>
    </row>
    <row r="39" spans="1:8" ht="16" x14ac:dyDescent="0.2">
      <c r="A39" s="6">
        <v>28</v>
      </c>
      <c r="B39" s="2"/>
      <c r="C39" s="7"/>
      <c r="D39" s="43" t="str">
        <f>IF(C39-B39&gt;TIMEVALUE("9:00"),TIMEVALUE("0:45"),IF(C39-B39&gt;TIMEVALUE("6:00"),TIMEVALUE("0:30"),"0"))</f>
        <v>0</v>
      </c>
      <c r="E39" s="12">
        <f t="shared" ref="E39:E41" si="15">C39-B39-D39</f>
        <v>0</v>
      </c>
      <c r="F39" s="13">
        <f t="shared" ref="F39:F41" si="16">(E39*24)-($D$7/5)</f>
        <v>-7.8</v>
      </c>
      <c r="G39" s="7">
        <f t="shared" ref="G39:G41" si="17">CONVERT(F39,"hr","mn")</f>
        <v>-468</v>
      </c>
      <c r="H39" s="7"/>
    </row>
    <row r="40" spans="1:8" ht="16" x14ac:dyDescent="0.2">
      <c r="A40" s="6">
        <v>29</v>
      </c>
      <c r="B40" s="7"/>
      <c r="C40" s="7"/>
      <c r="D40" s="43" t="str">
        <f t="shared" ref="D40:D41" si="18">IF(C40-B40&gt;TIMEVALUE("9:00"),TIMEVALUE("0:45"),IF(C40-B40&gt;TIMEVALUE("6:00"),TIMEVALUE("0:30"),"0"))</f>
        <v>0</v>
      </c>
      <c r="E40" s="12">
        <f t="shared" si="15"/>
        <v>0</v>
      </c>
      <c r="F40" s="13">
        <f t="shared" si="16"/>
        <v>-7.8</v>
      </c>
      <c r="G40" s="7">
        <f t="shared" si="17"/>
        <v>-468</v>
      </c>
      <c r="H40" s="7"/>
    </row>
    <row r="41" spans="1:8" ht="16" x14ac:dyDescent="0.2">
      <c r="A41" s="6">
        <v>30</v>
      </c>
      <c r="B41" s="7"/>
      <c r="C41" s="7"/>
      <c r="D41" s="43" t="str">
        <f t="shared" si="18"/>
        <v>0</v>
      </c>
      <c r="E41" s="12">
        <f t="shared" si="15"/>
        <v>0</v>
      </c>
      <c r="F41" s="13">
        <f t="shared" si="16"/>
        <v>-7.8</v>
      </c>
      <c r="G41" s="7">
        <f t="shared" si="17"/>
        <v>-468</v>
      </c>
      <c r="H41" s="7"/>
    </row>
    <row r="42" spans="1:8" ht="17" thickBot="1" x14ac:dyDescent="0.25">
      <c r="A42" s="6"/>
      <c r="B42" s="7" t="s">
        <v>28</v>
      </c>
      <c r="C42" s="7"/>
      <c r="D42" s="43"/>
      <c r="E42" s="12"/>
      <c r="F42" s="13"/>
      <c r="G42" s="7"/>
      <c r="H42" s="7"/>
    </row>
    <row r="43" spans="1:8" ht="17" thickBot="1" x14ac:dyDescent="0.25">
      <c r="A43" s="2"/>
      <c r="B43" s="2"/>
      <c r="C43" s="2"/>
      <c r="D43" s="2" t="s">
        <v>30</v>
      </c>
      <c r="E43" s="2"/>
      <c r="F43" s="2"/>
      <c r="G43" s="36">
        <f>SUM(G11:G42)</f>
        <v>-88452</v>
      </c>
      <c r="H43" s="2"/>
    </row>
    <row r="44" spans="1:8" ht="16" x14ac:dyDescent="0.2">
      <c r="F44" s="14"/>
    </row>
    <row r="45" spans="1:8" x14ac:dyDescent="0.2">
      <c r="F45" s="11"/>
    </row>
    <row r="46" spans="1:8" ht="16" x14ac:dyDescent="0.2">
      <c r="C46" s="4" t="s">
        <v>31</v>
      </c>
      <c r="D46" s="2"/>
      <c r="E46" s="4"/>
      <c r="F46" s="4" t="s">
        <v>32</v>
      </c>
    </row>
    <row r="47" spans="1:8" x14ac:dyDescent="0.2">
      <c r="F47" s="11"/>
    </row>
    <row r="48" spans="1:8" ht="16" x14ac:dyDescent="0.2">
      <c r="C48" s="39" t="s">
        <v>33</v>
      </c>
      <c r="D48" s="40"/>
    </row>
  </sheetData>
  <pageMargins left="0.9055118110236221" right="0.51181102362204722" top="0.78740157480314965" bottom="0.78740157480314965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2.xml><?xml version="1.0" encoding="utf-8"?>
<BSO999929 xmlns="http://www.datev.de/BSOffice/999929">dc3cbf23-7722-48f9-853c-c7f061797810</BSO999929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22F6B3-A80C-4056-A388-AFCE0FB6FC6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B814C9-429C-43E8-A5AB-BBCA013EFCA2}">
  <ds:schemaRefs>
    <ds:schemaRef ds:uri="http://www.datev.de/BSOffice/999929"/>
  </ds:schemaRefs>
</ds:datastoreItem>
</file>

<file path=customXml/itemProps3.xml><?xml version="1.0" encoding="utf-8"?>
<ds:datastoreItem xmlns:ds="http://schemas.openxmlformats.org/officeDocument/2006/customXml" ds:itemID="{84C612ED-6DA2-4455-8386-4A7B1820D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531F7D-01A6-4C5A-9A4A-451344FA36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DRFZ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 ab 2016</dc:title>
  <dc:creator>temp</dc:creator>
  <cp:lastModifiedBy>DRFZ</cp:lastModifiedBy>
  <cp:lastPrinted>2016-12-09T14:26:34Z</cp:lastPrinted>
  <dcterms:created xsi:type="dcterms:W3CDTF">2016-01-06T08:18:32Z</dcterms:created>
  <dcterms:modified xsi:type="dcterms:W3CDTF">2025-12-30T11:11:42Z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